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Rozpočet_2018" sheetId="1" r:id="rId1"/>
    <sheet name="Rozpočtový_výhled_2019_2022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19" i="2" l="1"/>
  <c r="C5" i="2" l="1"/>
  <c r="F19" i="2"/>
  <c r="E19" i="2"/>
  <c r="D19" i="2"/>
  <c r="B19" i="2"/>
  <c r="B5" i="2"/>
  <c r="B11" i="2" s="1"/>
  <c r="B21" i="2" s="1"/>
  <c r="C11" i="2" s="1"/>
  <c r="C21" i="2" s="1"/>
  <c r="D5" i="2" s="1"/>
  <c r="D11" i="2" s="1"/>
  <c r="D21" i="2" s="1"/>
  <c r="E5" i="2" s="1"/>
  <c r="E11" i="2" s="1"/>
  <c r="E21" i="2" s="1"/>
  <c r="F5" i="2" s="1"/>
  <c r="F11" i="2" s="1"/>
  <c r="F21" i="2" s="1"/>
  <c r="C12" i="1" l="1"/>
  <c r="C40" i="1" l="1"/>
  <c r="C30" i="1"/>
  <c r="C36" i="1" s="1"/>
  <c r="C35" i="1"/>
  <c r="C38" i="1" l="1"/>
  <c r="C32" i="1"/>
  <c r="C41" i="1" l="1"/>
</calcChain>
</file>

<file path=xl/sharedStrings.xml><?xml version="1.0" encoding="utf-8"?>
<sst xmlns="http://schemas.openxmlformats.org/spreadsheetml/2006/main" count="65" uniqueCount="54">
  <si>
    <t>Svazek obcí  Horní Labe, Hostinné</t>
  </si>
  <si>
    <t>Příjmy</t>
  </si>
  <si>
    <t>Položka</t>
  </si>
  <si>
    <t>Částka Kč</t>
  </si>
  <si>
    <t>Poznámka</t>
  </si>
  <si>
    <t>Členské příspěvky</t>
  </si>
  <si>
    <t>Příjmy z úroků</t>
  </si>
  <si>
    <t>CSS mzdy</t>
  </si>
  <si>
    <t>MAP</t>
  </si>
  <si>
    <t xml:space="preserve">Příjmy celkem </t>
  </si>
  <si>
    <t>Výdaje</t>
  </si>
  <si>
    <t>Bankovní poplatky</t>
  </si>
  <si>
    <t>Profesionalizace svazku</t>
  </si>
  <si>
    <t>PC programy poplatky, audit, ostatní</t>
  </si>
  <si>
    <t>Mzdy účetní</t>
  </si>
  <si>
    <t>Webové stránky SOHL</t>
  </si>
  <si>
    <t xml:space="preserve">Pronájem PC a vybavení </t>
  </si>
  <si>
    <t xml:space="preserve">Pronájem nebyt. prostor </t>
  </si>
  <si>
    <t>Služby k nájmu (vodné, stočné, energie, tel.poplatky)</t>
  </si>
  <si>
    <t xml:space="preserve">CSS mzdy </t>
  </si>
  <si>
    <t xml:space="preserve">mzdové náklady </t>
  </si>
  <si>
    <t>Spoluúčast CSS</t>
  </si>
  <si>
    <t>Mzdy MAP</t>
  </si>
  <si>
    <t>Zákonné pojištění z mezd</t>
  </si>
  <si>
    <t>Výdaje celkem</t>
  </si>
  <si>
    <t xml:space="preserve">Výsledek </t>
  </si>
  <si>
    <t>k 31.12.2016</t>
  </si>
  <si>
    <t>Příjmy celkem</t>
  </si>
  <si>
    <t>Rozdíl příjmů a výdajů</t>
  </si>
  <si>
    <t>Přebytek předcházejícího roku 2016</t>
  </si>
  <si>
    <t>Zůstatek k poslednímu dni roku 2017</t>
  </si>
  <si>
    <t>1000 Kč x 12 měs.</t>
  </si>
  <si>
    <t>500 Kč x 12 měs.</t>
  </si>
  <si>
    <t>externisté</t>
  </si>
  <si>
    <t>školení, tel., tonery, kanc.potřeby, atd.</t>
  </si>
  <si>
    <t>Rozpočet 2018  -  návrh</t>
  </si>
  <si>
    <t>rozpočet 2018</t>
  </si>
  <si>
    <t>Lyžařské trasy 2018</t>
  </si>
  <si>
    <t>spoluúčast MAP</t>
  </si>
  <si>
    <t>paušál MAP včetně nevyčerp.2016-2017</t>
  </si>
  <si>
    <t xml:space="preserve">v CSS 3 zaměstnanci </t>
  </si>
  <si>
    <t>Rozpočtový výhled Svazku obcí Horní Labe na roky 2019 -  2022</t>
  </si>
  <si>
    <t>Kalendářní rok</t>
  </si>
  <si>
    <t>příjmy</t>
  </si>
  <si>
    <t>převod zůstatku z předchozího roku</t>
  </si>
  <si>
    <t>členské příspěvky</t>
  </si>
  <si>
    <t>CSS dotace</t>
  </si>
  <si>
    <t>MAP dotace</t>
  </si>
  <si>
    <t>externí financování</t>
  </si>
  <si>
    <t>příjmy z úroků</t>
  </si>
  <si>
    <t>Celkem příjmy</t>
  </si>
  <si>
    <t>CSS</t>
  </si>
  <si>
    <t>Celkem výdaje</t>
  </si>
  <si>
    <t>CSS spoluúčast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</si>
</sst>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right"/>
    </xf>
    <xf numFmtId="0" fontId="0" fillId="2" borderId="1" xfId="0" applyFont="1" applyFill="1" applyBorder="1"/>
    <xf numFmtId="0" fontId="3" fillId="3" borderId="1" xfId="0" applyFont="1" applyFill="1" applyBorder="1"/>
    <xf numFmtId="3" fontId="3" fillId="3" borderId="1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horizontal="justify" wrapText="1"/>
    </xf>
    <xf numFmtId="0" fontId="0" fillId="0" borderId="3" xfId="0" applyBorder="1" applyAlignment="1">
      <alignment wrapText="1"/>
    </xf>
    <xf numFmtId="3" fontId="3" fillId="2" borderId="1" xfId="0" applyNumberFormat="1" applyFont="1" applyFill="1" applyBorder="1"/>
    <xf numFmtId="0" fontId="0" fillId="0" borderId="1" xfId="0" applyBorder="1"/>
    <xf numFmtId="3" fontId="0" fillId="3" borderId="1" xfId="0" applyNumberFormat="1" applyFill="1" applyBorder="1"/>
    <xf numFmtId="0" fontId="0" fillId="0" borderId="1" xfId="0" applyFill="1" applyBorder="1"/>
    <xf numFmtId="3" fontId="0" fillId="0" borderId="1" xfId="0" applyNumberFormat="1" applyFill="1" applyBorder="1"/>
    <xf numFmtId="0" fontId="0" fillId="3" borderId="1" xfId="0" applyFill="1" applyBorder="1"/>
    <xf numFmtId="0" fontId="0" fillId="3" borderId="2" xfId="0" applyFill="1" applyBorder="1" applyAlignment="1"/>
    <xf numFmtId="0" fontId="0" fillId="3" borderId="3" xfId="0" applyFill="1" applyBorder="1" applyAlignment="1"/>
    <xf numFmtId="0" fontId="0" fillId="0" borderId="3" xfId="0" applyBorder="1" applyAlignment="1"/>
    <xf numFmtId="0" fontId="0" fillId="0" borderId="2" xfId="0" applyBorder="1" applyAlignment="1"/>
    <xf numFmtId="0" fontId="0" fillId="0" borderId="0" xfId="0" applyFont="1"/>
    <xf numFmtId="3" fontId="0" fillId="0" borderId="0" xfId="0" applyNumberFormat="1" applyFont="1"/>
    <xf numFmtId="3" fontId="3" fillId="3" borderId="2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justify" wrapText="1"/>
    </xf>
    <xf numFmtId="0" fontId="0" fillId="0" borderId="5" xfId="0" applyBorder="1" applyAlignment="1">
      <alignment wrapText="1"/>
    </xf>
    <xf numFmtId="0" fontId="4" fillId="0" borderId="13" xfId="0" applyFont="1" applyBorder="1"/>
    <xf numFmtId="0" fontId="3" fillId="2" borderId="6" xfId="0" applyFont="1" applyFill="1" applyBorder="1"/>
    <xf numFmtId="0" fontId="3" fillId="3" borderId="6" xfId="0" applyFont="1" applyFill="1" applyBorder="1"/>
    <xf numFmtId="3" fontId="3" fillId="3" borderId="6" xfId="0" applyNumberFormat="1" applyFont="1" applyFill="1" applyBorder="1"/>
    <xf numFmtId="3" fontId="3" fillId="2" borderId="6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Font="1" applyAlignment="1"/>
    <xf numFmtId="0" fontId="7" fillId="3" borderId="19" xfId="0" applyFont="1" applyFill="1" applyBorder="1"/>
    <xf numFmtId="0" fontId="7" fillId="3" borderId="20" xfId="0" applyFont="1" applyFill="1" applyBorder="1"/>
    <xf numFmtId="0" fontId="7" fillId="3" borderId="20" xfId="0" applyFont="1" applyFill="1" applyBorder="1" applyAlignment="1">
      <alignment horizontal="justify"/>
    </xf>
    <xf numFmtId="0" fontId="7" fillId="3" borderId="1" xfId="0" applyFont="1" applyFill="1" applyBorder="1"/>
    <xf numFmtId="3" fontId="7" fillId="3" borderId="1" xfId="0" applyNumberFormat="1" applyFont="1" applyFill="1" applyBorder="1" applyAlignment="1">
      <alignment horizontal="right"/>
    </xf>
    <xf numFmtId="0" fontId="7" fillId="3" borderId="7" xfId="0" applyFont="1" applyFill="1" applyBorder="1"/>
    <xf numFmtId="0" fontId="7" fillId="3" borderId="8" xfId="0" applyFont="1" applyFill="1" applyBorder="1"/>
    <xf numFmtId="3" fontId="7" fillId="3" borderId="8" xfId="0" applyNumberFormat="1" applyFont="1" applyFill="1" applyBorder="1"/>
    <xf numFmtId="0" fontId="0" fillId="0" borderId="10" xfId="0" applyFont="1" applyBorder="1"/>
    <xf numFmtId="0" fontId="0" fillId="0" borderId="15" xfId="0" applyFont="1" applyBorder="1"/>
    <xf numFmtId="3" fontId="7" fillId="3" borderId="1" xfId="0" applyNumberFormat="1" applyFont="1" applyFill="1" applyBorder="1"/>
    <xf numFmtId="3" fontId="0" fillId="0" borderId="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2" borderId="22" xfId="0" applyFont="1" applyFill="1" applyBorder="1"/>
    <xf numFmtId="0" fontId="3" fillId="2" borderId="13" xfId="0" applyFont="1" applyFill="1" applyBorder="1"/>
    <xf numFmtId="0" fontId="0" fillId="2" borderId="13" xfId="0" applyFont="1" applyFill="1" applyBorder="1"/>
    <xf numFmtId="0" fontId="0" fillId="0" borderId="25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4" xfId="0" applyBorder="1" applyAlignment="1"/>
    <xf numFmtId="0" fontId="7" fillId="3" borderId="13" xfId="0" applyFont="1" applyFill="1" applyBorder="1"/>
    <xf numFmtId="0" fontId="0" fillId="0" borderId="0" xfId="0" applyFont="1" applyBorder="1"/>
    <xf numFmtId="3" fontId="0" fillId="0" borderId="0" xfId="0" applyNumberFormat="1" applyFont="1" applyBorder="1"/>
    <xf numFmtId="0" fontId="0" fillId="0" borderId="16" xfId="0" applyFont="1" applyBorder="1"/>
    <xf numFmtId="0" fontId="0" fillId="0" borderId="13" xfId="0" applyBorder="1" applyAlignment="1">
      <alignment horizontal="justify"/>
    </xf>
    <xf numFmtId="0" fontId="0" fillId="0" borderId="13" xfId="0" applyBorder="1"/>
    <xf numFmtId="0" fontId="0" fillId="0" borderId="27" xfId="0" applyFill="1" applyBorder="1"/>
    <xf numFmtId="0" fontId="0" fillId="3" borderId="13" xfId="0" applyFill="1" applyBorder="1"/>
    <xf numFmtId="0" fontId="0" fillId="3" borderId="24" xfId="0" applyFill="1" applyBorder="1" applyAlignment="1"/>
    <xf numFmtId="0" fontId="0" fillId="3" borderId="15" xfId="0" applyFont="1" applyFill="1" applyBorder="1"/>
    <xf numFmtId="0" fontId="0" fillId="3" borderId="0" xfId="0" applyFont="1" applyFill="1" applyBorder="1"/>
    <xf numFmtId="3" fontId="0" fillId="3" borderId="0" xfId="0" applyNumberFormat="1" applyFont="1" applyFill="1" applyBorder="1"/>
    <xf numFmtId="0" fontId="0" fillId="3" borderId="16" xfId="0" applyFont="1" applyFill="1" applyBorder="1"/>
    <xf numFmtId="0" fontId="4" fillId="0" borderId="28" xfId="0" applyFont="1" applyBorder="1"/>
    <xf numFmtId="3" fontId="4" fillId="0" borderId="29" xfId="0" applyNumberFormat="1" applyFont="1" applyBorder="1" applyAlignment="1">
      <alignment horizontal="right"/>
    </xf>
    <xf numFmtId="3" fontId="4" fillId="0" borderId="30" xfId="0" applyNumberFormat="1" applyFont="1" applyBorder="1" applyAlignment="1">
      <alignment horizontal="right"/>
    </xf>
    <xf numFmtId="0" fontId="0" fillId="0" borderId="18" xfId="0" applyBorder="1" applyAlignment="1"/>
    <xf numFmtId="0" fontId="0" fillId="0" borderId="23" xfId="0" applyBorder="1" applyAlignment="1"/>
    <xf numFmtId="0" fontId="0" fillId="0" borderId="17" xfId="0" applyBorder="1" applyAlignment="1"/>
    <xf numFmtId="0" fontId="8" fillId="0" borderId="0" xfId="0" applyFont="1"/>
    <xf numFmtId="0" fontId="8" fillId="0" borderId="7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31" xfId="0" applyFont="1" applyBorder="1"/>
    <xf numFmtId="0" fontId="0" fillId="0" borderId="0" xfId="0" applyBorder="1"/>
    <xf numFmtId="0" fontId="0" fillId="0" borderId="32" xfId="0" applyBorder="1" applyAlignment="1">
      <alignment wrapText="1"/>
    </xf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0" fillId="0" borderId="33" xfId="0" applyBorder="1"/>
    <xf numFmtId="3" fontId="0" fillId="0" borderId="13" xfId="0" applyNumberFormat="1" applyBorder="1"/>
    <xf numFmtId="3" fontId="0" fillId="0" borderId="1" xfId="0" applyNumberFormat="1" applyBorder="1"/>
    <xf numFmtId="3" fontId="0" fillId="0" borderId="14" xfId="0" applyNumberFormat="1" applyBorder="1"/>
    <xf numFmtId="0" fontId="0" fillId="2" borderId="33" xfId="0" applyFont="1" applyFill="1" applyBorder="1"/>
    <xf numFmtId="3" fontId="3" fillId="3" borderId="13" xfId="0" applyNumberFormat="1" applyFont="1" applyFill="1" applyBorder="1" applyAlignment="1">
      <alignment horizontal="right"/>
    </xf>
    <xf numFmtId="2" fontId="0" fillId="0" borderId="1" xfId="0" applyNumberFormat="1" applyBorder="1"/>
    <xf numFmtId="2" fontId="0" fillId="0" borderId="14" xfId="0" applyNumberFormat="1" applyBorder="1"/>
    <xf numFmtId="0" fontId="0" fillId="0" borderId="34" xfId="0" applyBorder="1"/>
    <xf numFmtId="3" fontId="0" fillId="0" borderId="28" xfId="0" applyNumberFormat="1" applyBorder="1"/>
    <xf numFmtId="3" fontId="0" fillId="0" borderId="29" xfId="0" applyNumberFormat="1" applyBorder="1"/>
    <xf numFmtId="3" fontId="0" fillId="0" borderId="30" xfId="0" applyNumberFormat="1" applyBorder="1"/>
    <xf numFmtId="0" fontId="0" fillId="0" borderId="8" xfId="0" applyBorder="1"/>
    <xf numFmtId="0" fontId="0" fillId="0" borderId="9" xfId="0" applyBorder="1"/>
    <xf numFmtId="0" fontId="0" fillId="0" borderId="22" xfId="0" applyBorder="1"/>
    <xf numFmtId="3" fontId="0" fillId="0" borderId="6" xfId="0" applyNumberFormat="1" applyBorder="1"/>
    <xf numFmtId="3" fontId="0" fillId="0" borderId="26" xfId="0" applyNumberFormat="1" applyBorder="1"/>
    <xf numFmtId="3" fontId="0" fillId="0" borderId="2" xfId="0" applyNumberFormat="1" applyBorder="1"/>
    <xf numFmtId="3" fontId="8" fillId="0" borderId="20" xfId="0" applyNumberFormat="1" applyFont="1" applyBorder="1"/>
    <xf numFmtId="3" fontId="8" fillId="0" borderId="31" xfId="0" applyNumberFormat="1" applyFont="1" applyBorder="1"/>
    <xf numFmtId="0" fontId="0" fillId="0" borderId="15" xfId="0" applyBorder="1"/>
    <xf numFmtId="3" fontId="0" fillId="0" borderId="0" xfId="0" applyNumberFormat="1" applyBorder="1"/>
    <xf numFmtId="3" fontId="0" fillId="0" borderId="16" xfId="0" applyNumberFormat="1" applyBorder="1"/>
    <xf numFmtId="0" fontId="6" fillId="0" borderId="19" xfId="0" applyFont="1" applyBorder="1"/>
    <xf numFmtId="3" fontId="6" fillId="0" borderId="20" xfId="0" applyNumberFormat="1" applyFont="1" applyBorder="1"/>
    <xf numFmtId="3" fontId="6" fillId="0" borderId="21" xfId="0" applyNumberFormat="1" applyFont="1" applyBorder="1"/>
    <xf numFmtId="3" fontId="6" fillId="0" borderId="31" xfId="0" applyNumberFormat="1" applyFont="1" applyBorder="1"/>
    <xf numFmtId="3" fontId="8" fillId="0" borderId="37" xfId="0" applyNumberFormat="1" applyFont="1" applyBorder="1"/>
    <xf numFmtId="3" fontId="8" fillId="0" borderId="19" xfId="0" applyNumberFormat="1" applyFont="1" applyBorder="1"/>
    <xf numFmtId="0" fontId="0" fillId="0" borderId="27" xfId="0" applyBorder="1"/>
    <xf numFmtId="3" fontId="0" fillId="0" borderId="36" xfId="0" applyNumberFormat="1" applyBorder="1"/>
    <xf numFmtId="3" fontId="0" fillId="0" borderId="38" xfId="0" applyNumberFormat="1" applyBorder="1"/>
    <xf numFmtId="3" fontId="0" fillId="0" borderId="35" xfId="0" applyNumberFormat="1" applyBorder="1"/>
    <xf numFmtId="0" fontId="0" fillId="0" borderId="2" xfId="0" applyFill="1" applyBorder="1" applyAlignment="1"/>
    <xf numFmtId="0" fontId="0" fillId="0" borderId="3" xfId="0" applyBorder="1" applyAlignment="1"/>
    <xf numFmtId="0" fontId="0" fillId="0" borderId="24" xfId="0" applyBorder="1" applyAlignment="1"/>
    <xf numFmtId="0" fontId="7" fillId="3" borderId="2" xfId="0" applyFont="1" applyFill="1" applyBorder="1" applyAlignment="1"/>
    <xf numFmtId="0" fontId="5" fillId="3" borderId="3" xfId="0" applyFont="1" applyFill="1" applyBorder="1" applyAlignment="1"/>
    <xf numFmtId="0" fontId="5" fillId="3" borderId="24" xfId="0" applyFont="1" applyFill="1" applyBorder="1" applyAlignment="1"/>
    <xf numFmtId="0" fontId="7" fillId="3" borderId="8" xfId="0" applyFont="1" applyFill="1" applyBorder="1" applyAlignment="1"/>
    <xf numFmtId="0" fontId="5" fillId="3" borderId="8" xfId="0" applyFont="1" applyFill="1" applyBorder="1" applyAlignment="1"/>
    <xf numFmtId="0" fontId="5" fillId="3" borderId="9" xfId="0" applyFont="1" applyFill="1" applyBorder="1" applyAlignment="1"/>
    <xf numFmtId="0" fontId="0" fillId="0" borderId="2" xfId="0" applyBorder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3" borderId="21" xfId="0" applyFont="1" applyFill="1" applyBorder="1" applyAlignment="1">
      <alignment horizontal="justify"/>
    </xf>
    <xf numFmtId="0" fontId="3" fillId="2" borderId="17" xfId="0" applyFont="1" applyFill="1" applyBorder="1" applyAlignment="1">
      <alignment horizontal="justify"/>
    </xf>
    <xf numFmtId="0" fontId="0" fillId="0" borderId="18" xfId="0" applyBorder="1" applyAlignment="1"/>
    <xf numFmtId="0" fontId="0" fillId="0" borderId="23" xfId="0" applyBorder="1" applyAlignment="1"/>
    <xf numFmtId="0" fontId="3" fillId="2" borderId="2" xfId="0" applyFont="1" applyFill="1" applyBorder="1" applyAlignment="1">
      <alignment horizontal="justify"/>
    </xf>
    <xf numFmtId="0" fontId="7" fillId="3" borderId="6" xfId="0" applyFont="1" applyFill="1" applyBorder="1" applyAlignment="1"/>
    <xf numFmtId="0" fontId="5" fillId="3" borderId="6" xfId="0" applyFont="1" applyFill="1" applyBorder="1" applyAlignment="1"/>
    <xf numFmtId="0" fontId="5" fillId="3" borderId="26" xfId="0" applyFont="1" applyFill="1" applyBorder="1" applyAlignment="1"/>
    <xf numFmtId="0" fontId="0" fillId="2" borderId="17" xfId="0" applyFont="1" applyFill="1" applyBorder="1" applyAlignment="1"/>
    <xf numFmtId="3" fontId="0" fillId="2" borderId="2" xfId="0" applyNumberFormat="1" applyFont="1" applyFill="1" applyBorder="1" applyAlignment="1"/>
    <xf numFmtId="0" fontId="0" fillId="0" borderId="2" xfId="0" applyBorder="1" applyAlignment="1">
      <alignment horizontal="justify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cni.ucetni.MUHOSTINNE.000/AppData/Local/Microsoft/Windows/Temporary%20Internet%20Files/Content.Outlook/2J2N2EA0/N&#225;vrh%20rozpo&#269;tu%202016-RO%20&#269;%202DS_11_6_2016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tový výhled_2018-2021 "/>
      <sheetName val="komplet_2016"/>
      <sheetName val="Rozpočet_návrh_2016"/>
      <sheetName val="2_RO_změna"/>
      <sheetName val="3_RO_změna"/>
      <sheetName val="4_RO_změna"/>
      <sheetName val="Návrh rozpočtu_2017"/>
      <sheetName val="Rozpočtový výhled_2017-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3">
          <cell r="C43">
            <v>629618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workbookViewId="0">
      <selection activeCell="M10" sqref="M10"/>
    </sheetView>
  </sheetViews>
  <sheetFormatPr defaultRowHeight="14.4" x14ac:dyDescent="0.3"/>
  <cols>
    <col min="1" max="1" width="39.44140625" customWidth="1"/>
    <col min="2" max="2" width="17.77734375" customWidth="1"/>
    <col min="3" max="3" width="17.5546875" customWidth="1"/>
    <col min="7" max="7" width="10.6640625" customWidth="1"/>
  </cols>
  <sheetData>
    <row r="1" spans="1:7" ht="21" x14ac:dyDescent="0.4">
      <c r="A1" s="129" t="s">
        <v>0</v>
      </c>
      <c r="B1" s="130"/>
      <c r="C1" s="130"/>
      <c r="D1" s="130"/>
    </row>
    <row r="3" spans="1:7" x14ac:dyDescent="0.3">
      <c r="A3" s="131" t="s">
        <v>35</v>
      </c>
      <c r="B3" s="132"/>
      <c r="C3" s="29"/>
      <c r="D3" s="18"/>
      <c r="E3" s="18"/>
      <c r="F3" s="18"/>
      <c r="G3" s="18"/>
    </row>
    <row r="4" spans="1:7" ht="15" thickBot="1" x14ac:dyDescent="0.35">
      <c r="A4" s="30"/>
      <c r="B4" s="31"/>
      <c r="C4" s="31"/>
      <c r="D4" s="18"/>
      <c r="E4" s="18"/>
      <c r="F4" s="18"/>
      <c r="G4" s="18"/>
    </row>
    <row r="5" spans="1:7" ht="15" thickBot="1" x14ac:dyDescent="0.35">
      <c r="A5" s="32" t="s">
        <v>1</v>
      </c>
      <c r="B5" s="33" t="s">
        <v>2</v>
      </c>
      <c r="C5" s="34" t="s">
        <v>3</v>
      </c>
      <c r="D5" s="133" t="s">
        <v>4</v>
      </c>
      <c r="E5" s="126"/>
      <c r="F5" s="126"/>
      <c r="G5" s="127"/>
    </row>
    <row r="6" spans="1:7" x14ac:dyDescent="0.3">
      <c r="A6" s="51" t="s">
        <v>5</v>
      </c>
      <c r="B6" s="25">
        <v>4121</v>
      </c>
      <c r="C6" s="28">
        <v>97351</v>
      </c>
      <c r="D6" s="134"/>
      <c r="E6" s="135"/>
      <c r="F6" s="135"/>
      <c r="G6" s="136"/>
    </row>
    <row r="7" spans="1:7" x14ac:dyDescent="0.3">
      <c r="A7" s="52" t="s">
        <v>6</v>
      </c>
      <c r="B7" s="1">
        <v>2141</v>
      </c>
      <c r="C7" s="2">
        <v>500</v>
      </c>
      <c r="D7" s="137"/>
      <c r="E7" s="120"/>
      <c r="F7" s="120"/>
      <c r="G7" s="121"/>
    </row>
    <row r="8" spans="1:7" x14ac:dyDescent="0.3">
      <c r="A8" s="53" t="s">
        <v>7</v>
      </c>
      <c r="B8" s="4">
        <v>2324</v>
      </c>
      <c r="C8" s="5">
        <v>1020000</v>
      </c>
      <c r="D8" s="22"/>
      <c r="E8" s="23"/>
      <c r="F8" s="23"/>
      <c r="G8" s="54"/>
    </row>
    <row r="9" spans="1:7" x14ac:dyDescent="0.3">
      <c r="A9" s="53" t="s">
        <v>8</v>
      </c>
      <c r="B9" s="4">
        <v>4116</v>
      </c>
      <c r="C9" s="20">
        <v>590112</v>
      </c>
      <c r="D9" s="6"/>
      <c r="E9" s="7"/>
      <c r="F9" s="7"/>
      <c r="G9" s="55"/>
    </row>
    <row r="10" spans="1:7" x14ac:dyDescent="0.3">
      <c r="A10" s="52" t="s">
        <v>12</v>
      </c>
      <c r="B10" s="3"/>
      <c r="C10" s="20"/>
      <c r="D10" s="17"/>
      <c r="E10" s="16"/>
      <c r="F10" s="16"/>
      <c r="G10" s="56"/>
    </row>
    <row r="11" spans="1:7" x14ac:dyDescent="0.3">
      <c r="A11" s="53"/>
      <c r="B11" s="3"/>
      <c r="C11" s="21"/>
      <c r="D11" s="75"/>
      <c r="E11" s="73"/>
      <c r="F11" s="73"/>
      <c r="G11" s="74"/>
    </row>
    <row r="12" spans="1:7" x14ac:dyDescent="0.3">
      <c r="A12" s="57" t="s">
        <v>9</v>
      </c>
      <c r="B12" s="35"/>
      <c r="C12" s="36">
        <f>SUM(C6:C11)</f>
        <v>1707963</v>
      </c>
      <c r="D12" s="138"/>
      <c r="E12" s="139"/>
      <c r="F12" s="139"/>
      <c r="G12" s="140"/>
    </row>
    <row r="13" spans="1:7" ht="15" thickBot="1" x14ac:dyDescent="0.35">
      <c r="A13" s="41"/>
      <c r="B13" s="58"/>
      <c r="C13" s="59"/>
      <c r="D13" s="58"/>
      <c r="E13" s="58"/>
      <c r="F13" s="58"/>
      <c r="G13" s="60"/>
    </row>
    <row r="14" spans="1:7" ht="15" thickBot="1" x14ac:dyDescent="0.35">
      <c r="A14" s="37" t="s">
        <v>10</v>
      </c>
      <c r="B14" s="38"/>
      <c r="C14" s="39"/>
      <c r="D14" s="125"/>
      <c r="E14" s="126"/>
      <c r="F14" s="126"/>
      <c r="G14" s="127"/>
    </row>
    <row r="15" spans="1:7" x14ac:dyDescent="0.3">
      <c r="A15" s="51" t="s">
        <v>11</v>
      </c>
      <c r="B15" s="26">
        <v>5163</v>
      </c>
      <c r="C15" s="27">
        <v>15000</v>
      </c>
      <c r="D15" s="141" t="s">
        <v>31</v>
      </c>
      <c r="E15" s="135"/>
      <c r="F15" s="135"/>
      <c r="G15" s="136"/>
    </row>
    <row r="16" spans="1:7" x14ac:dyDescent="0.3">
      <c r="A16" s="52" t="s">
        <v>12</v>
      </c>
      <c r="B16" s="1">
        <v>5169</v>
      </c>
      <c r="C16" s="8">
        <v>16000</v>
      </c>
      <c r="D16" s="142" t="s">
        <v>13</v>
      </c>
      <c r="E16" s="120"/>
      <c r="F16" s="120"/>
      <c r="G16" s="121"/>
    </row>
    <row r="17" spans="1:7" x14ac:dyDescent="0.3">
      <c r="A17" s="61" t="s">
        <v>37</v>
      </c>
      <c r="B17" s="9">
        <v>5169</v>
      </c>
      <c r="C17" s="10"/>
      <c r="D17" s="143"/>
      <c r="E17" s="120"/>
      <c r="F17" s="120"/>
      <c r="G17" s="121"/>
    </row>
    <row r="18" spans="1:7" x14ac:dyDescent="0.3">
      <c r="A18" s="62" t="s">
        <v>14</v>
      </c>
      <c r="B18" s="11">
        <v>5021</v>
      </c>
      <c r="C18" s="10">
        <v>24000</v>
      </c>
      <c r="D18" s="128"/>
      <c r="E18" s="120"/>
      <c r="F18" s="120"/>
      <c r="G18" s="121"/>
    </row>
    <row r="19" spans="1:7" x14ac:dyDescent="0.3">
      <c r="A19" s="63" t="s">
        <v>15</v>
      </c>
      <c r="B19" s="11">
        <v>5169</v>
      </c>
      <c r="C19" s="12">
        <v>2500</v>
      </c>
      <c r="D19" s="128"/>
      <c r="E19" s="120"/>
      <c r="F19" s="120"/>
      <c r="G19" s="121"/>
    </row>
    <row r="20" spans="1:7" x14ac:dyDescent="0.3">
      <c r="A20" s="62" t="s">
        <v>16</v>
      </c>
      <c r="B20" s="11">
        <v>5164</v>
      </c>
      <c r="C20" s="12">
        <v>6000</v>
      </c>
      <c r="D20" s="128" t="s">
        <v>32</v>
      </c>
      <c r="E20" s="120"/>
      <c r="F20" s="120"/>
      <c r="G20" s="121"/>
    </row>
    <row r="21" spans="1:7" x14ac:dyDescent="0.3">
      <c r="A21" s="62" t="s">
        <v>17</v>
      </c>
      <c r="B21" s="11">
        <v>5164</v>
      </c>
      <c r="C21" s="12">
        <v>6000</v>
      </c>
      <c r="D21" s="128" t="s">
        <v>32</v>
      </c>
      <c r="E21" s="120"/>
      <c r="F21" s="120"/>
      <c r="G21" s="121"/>
    </row>
    <row r="22" spans="1:7" x14ac:dyDescent="0.3">
      <c r="A22" s="62" t="s">
        <v>18</v>
      </c>
      <c r="B22" s="11">
        <v>5169</v>
      </c>
      <c r="C22" s="12">
        <v>6000</v>
      </c>
      <c r="D22" s="128" t="s">
        <v>32</v>
      </c>
      <c r="E22" s="120"/>
      <c r="F22" s="120"/>
      <c r="G22" s="121"/>
    </row>
    <row r="23" spans="1:7" x14ac:dyDescent="0.3">
      <c r="A23" s="62" t="s">
        <v>19</v>
      </c>
      <c r="B23" s="11">
        <v>5011</v>
      </c>
      <c r="C23" s="12">
        <v>1020000</v>
      </c>
      <c r="D23" s="128" t="s">
        <v>20</v>
      </c>
      <c r="E23" s="120"/>
      <c r="F23" s="120"/>
      <c r="G23" s="121"/>
    </row>
    <row r="24" spans="1:7" x14ac:dyDescent="0.3">
      <c r="A24" s="62" t="s">
        <v>21</v>
      </c>
      <c r="B24" s="11">
        <v>5169</v>
      </c>
      <c r="C24" s="12">
        <v>116160</v>
      </c>
      <c r="D24" s="128" t="s">
        <v>40</v>
      </c>
      <c r="E24" s="120"/>
      <c r="F24" s="120"/>
      <c r="G24" s="121"/>
    </row>
    <row r="25" spans="1:7" x14ac:dyDescent="0.3">
      <c r="A25" s="62" t="s">
        <v>22</v>
      </c>
      <c r="B25" s="11">
        <v>5011</v>
      </c>
      <c r="C25" s="12">
        <v>525000</v>
      </c>
      <c r="D25" s="128" t="s">
        <v>20</v>
      </c>
      <c r="E25" s="120"/>
      <c r="F25" s="120"/>
      <c r="G25" s="121"/>
    </row>
    <row r="26" spans="1:7" x14ac:dyDescent="0.3">
      <c r="A26" s="62" t="s">
        <v>22</v>
      </c>
      <c r="B26" s="11">
        <v>5021</v>
      </c>
      <c r="C26" s="12">
        <v>122500</v>
      </c>
      <c r="D26" s="17" t="s">
        <v>33</v>
      </c>
      <c r="E26" s="16"/>
      <c r="F26" s="16"/>
      <c r="G26" s="56"/>
    </row>
    <row r="27" spans="1:7" x14ac:dyDescent="0.3">
      <c r="A27" s="64" t="s">
        <v>39</v>
      </c>
      <c r="B27" s="13"/>
      <c r="C27" s="10">
        <v>590600</v>
      </c>
      <c r="D27" s="14" t="s">
        <v>34</v>
      </c>
      <c r="E27" s="15"/>
      <c r="F27" s="15"/>
      <c r="G27" s="65"/>
    </row>
    <row r="28" spans="1:7" x14ac:dyDescent="0.3">
      <c r="A28" s="64" t="s">
        <v>38</v>
      </c>
      <c r="B28" s="13"/>
      <c r="C28" s="10">
        <v>158655</v>
      </c>
      <c r="D28" s="14"/>
      <c r="E28" s="15"/>
      <c r="F28" s="15"/>
      <c r="G28" s="65"/>
    </row>
    <row r="29" spans="1:7" x14ac:dyDescent="0.3">
      <c r="A29" s="62" t="s">
        <v>23</v>
      </c>
      <c r="B29" s="13">
        <v>5038</v>
      </c>
      <c r="C29" s="10">
        <v>3000</v>
      </c>
      <c r="D29" s="119"/>
      <c r="E29" s="120"/>
      <c r="F29" s="120"/>
      <c r="G29" s="121"/>
    </row>
    <row r="30" spans="1:7" x14ac:dyDescent="0.3">
      <c r="A30" s="57" t="s">
        <v>24</v>
      </c>
      <c r="B30" s="35"/>
      <c r="C30" s="42">
        <f>SUM(C15:C29)</f>
        <v>2611415</v>
      </c>
      <c r="D30" s="122"/>
      <c r="E30" s="123"/>
      <c r="F30" s="123"/>
      <c r="G30" s="124"/>
    </row>
    <row r="31" spans="1:7" ht="15" thickBot="1" x14ac:dyDescent="0.35">
      <c r="A31" s="66"/>
      <c r="B31" s="67"/>
      <c r="C31" s="68"/>
      <c r="D31" s="67"/>
      <c r="E31" s="67"/>
      <c r="F31" s="67"/>
      <c r="G31" s="69"/>
    </row>
    <row r="32" spans="1:7" ht="15" thickBot="1" x14ac:dyDescent="0.35">
      <c r="A32" s="37" t="s">
        <v>25</v>
      </c>
      <c r="B32" s="38"/>
      <c r="C32" s="39">
        <f>C12-C30</f>
        <v>-903452</v>
      </c>
      <c r="D32" s="125"/>
      <c r="E32" s="126"/>
      <c r="F32" s="126"/>
      <c r="G32" s="127"/>
    </row>
    <row r="33" spans="1:7" ht="15" thickBot="1" x14ac:dyDescent="0.35">
      <c r="A33" s="18"/>
      <c r="B33" s="18"/>
      <c r="C33" s="19"/>
      <c r="D33" s="18"/>
      <c r="E33" s="18"/>
      <c r="F33" s="18"/>
      <c r="G33" s="18"/>
    </row>
    <row r="34" spans="1:7" x14ac:dyDescent="0.3">
      <c r="A34" s="40"/>
      <c r="B34" s="49" t="s">
        <v>26</v>
      </c>
      <c r="C34" s="50" t="s">
        <v>36</v>
      </c>
      <c r="D34" s="18"/>
      <c r="E34" s="18"/>
      <c r="F34" s="18"/>
      <c r="G34" s="18"/>
    </row>
    <row r="35" spans="1:7" x14ac:dyDescent="0.3">
      <c r="A35" s="24" t="s">
        <v>27</v>
      </c>
      <c r="B35" s="43">
        <v>1646437</v>
      </c>
      <c r="C35" s="46">
        <f>C12</f>
        <v>1707963</v>
      </c>
      <c r="D35" s="18"/>
      <c r="E35" s="18"/>
      <c r="F35" s="18"/>
      <c r="G35" s="18"/>
    </row>
    <row r="36" spans="1:7" x14ac:dyDescent="0.3">
      <c r="A36" s="24" t="s">
        <v>24</v>
      </c>
      <c r="B36" s="43">
        <v>1352609.5</v>
      </c>
      <c r="C36" s="46">
        <f>C30</f>
        <v>2611415</v>
      </c>
      <c r="D36" s="18"/>
      <c r="E36" s="18"/>
      <c r="F36" s="18"/>
      <c r="G36" s="18"/>
    </row>
    <row r="37" spans="1:7" x14ac:dyDescent="0.3">
      <c r="A37" s="41"/>
      <c r="B37" s="44"/>
      <c r="C37" s="47"/>
      <c r="D37" s="18"/>
      <c r="E37" s="18"/>
      <c r="F37" s="18"/>
      <c r="G37" s="18"/>
    </row>
    <row r="38" spans="1:7" x14ac:dyDescent="0.3">
      <c r="A38" s="24" t="s">
        <v>28</v>
      </c>
      <c r="B38" s="45">
        <v>293827</v>
      </c>
      <c r="C38" s="48">
        <f>C35-C36</f>
        <v>-903452</v>
      </c>
      <c r="D38" s="18"/>
      <c r="E38" s="18"/>
      <c r="F38" s="18"/>
      <c r="G38" s="18"/>
    </row>
    <row r="39" spans="1:7" x14ac:dyDescent="0.3">
      <c r="A39" s="41"/>
      <c r="B39" s="44"/>
      <c r="C39" s="47"/>
      <c r="D39" s="18"/>
      <c r="E39" s="18"/>
      <c r="F39" s="18"/>
      <c r="G39" s="18"/>
    </row>
    <row r="40" spans="1:7" x14ac:dyDescent="0.3">
      <c r="A40" s="24" t="s">
        <v>29</v>
      </c>
      <c r="B40" s="45">
        <v>626617</v>
      </c>
      <c r="C40" s="48">
        <f>B41</f>
        <v>920444</v>
      </c>
      <c r="D40" s="18"/>
      <c r="E40" s="18"/>
      <c r="F40" s="18"/>
      <c r="G40" s="18"/>
    </row>
    <row r="41" spans="1:7" ht="15" thickBot="1" x14ac:dyDescent="0.35">
      <c r="A41" s="70" t="s">
        <v>30</v>
      </c>
      <c r="B41" s="71">
        <v>920444</v>
      </c>
      <c r="C41" s="72">
        <f>C40+C38</f>
        <v>16992</v>
      </c>
      <c r="D41" s="18"/>
      <c r="E41" s="18"/>
      <c r="F41" s="18"/>
      <c r="G41" s="18"/>
    </row>
  </sheetData>
  <mergeCells count="21">
    <mergeCell ref="D19:G19"/>
    <mergeCell ref="A1:D1"/>
    <mergeCell ref="A3:B3"/>
    <mergeCell ref="D5:G5"/>
    <mergeCell ref="D6:G6"/>
    <mergeCell ref="D7:G7"/>
    <mergeCell ref="D12:G12"/>
    <mergeCell ref="D14:G14"/>
    <mergeCell ref="D15:G15"/>
    <mergeCell ref="D16:G16"/>
    <mergeCell ref="D17:G17"/>
    <mergeCell ref="D18:G18"/>
    <mergeCell ref="D29:G29"/>
    <mergeCell ref="D30:G30"/>
    <mergeCell ref="D32:G32"/>
    <mergeCell ref="D20:G20"/>
    <mergeCell ref="D21:G21"/>
    <mergeCell ref="D22:G22"/>
    <mergeCell ref="D23:G23"/>
    <mergeCell ref="D24:G24"/>
    <mergeCell ref="D25:G25"/>
  </mergeCell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C7" sqref="C7"/>
    </sheetView>
  </sheetViews>
  <sheetFormatPr defaultRowHeight="14.4" x14ac:dyDescent="0.3"/>
  <cols>
    <col min="1" max="1" width="32.44140625" customWidth="1"/>
    <col min="2" max="2" width="8.88671875" hidden="1" customWidth="1"/>
    <col min="3" max="3" width="8.88671875" customWidth="1"/>
  </cols>
  <sheetData>
    <row r="1" spans="1:6" x14ac:dyDescent="0.3">
      <c r="A1" s="76" t="s">
        <v>41</v>
      </c>
      <c r="B1" s="76"/>
      <c r="C1" s="76"/>
      <c r="D1" s="76"/>
      <c r="E1" s="76"/>
    </row>
    <row r="2" spans="1:6" ht="15" thickBot="1" x14ac:dyDescent="0.35"/>
    <row r="3" spans="1:6" ht="15" thickBot="1" x14ac:dyDescent="0.35">
      <c r="A3" s="77" t="s">
        <v>42</v>
      </c>
      <c r="B3" s="78">
        <v>2018</v>
      </c>
      <c r="C3" s="79">
        <v>2019</v>
      </c>
      <c r="D3" s="79">
        <v>2020</v>
      </c>
      <c r="E3" s="79">
        <v>2021</v>
      </c>
      <c r="F3" s="80">
        <v>2022</v>
      </c>
    </row>
    <row r="4" spans="1:6" ht="15" thickBot="1" x14ac:dyDescent="0.35">
      <c r="A4" s="77" t="s">
        <v>43</v>
      </c>
      <c r="B4" s="81"/>
      <c r="C4" s="81"/>
      <c r="D4" s="81"/>
      <c r="E4" s="81"/>
      <c r="F4" s="81"/>
    </row>
    <row r="5" spans="1:6" x14ac:dyDescent="0.3">
      <c r="A5" s="82" t="s">
        <v>44</v>
      </c>
      <c r="B5" s="83">
        <f>'[1]Návrh rozpočtu_2017'!C43</f>
        <v>629618</v>
      </c>
      <c r="C5" s="84">
        <f>Rozpočet_2018!C41</f>
        <v>16992</v>
      </c>
      <c r="D5" s="84">
        <f>C21</f>
        <v>80992</v>
      </c>
      <c r="E5" s="84">
        <f>D21</f>
        <v>68592</v>
      </c>
      <c r="F5" s="85">
        <f>E21</f>
        <v>97192</v>
      </c>
    </row>
    <row r="6" spans="1:6" x14ac:dyDescent="0.3">
      <c r="A6" s="86" t="s">
        <v>45</v>
      </c>
      <c r="B6" s="87">
        <v>94200</v>
      </c>
      <c r="C6" s="88">
        <v>94200</v>
      </c>
      <c r="D6" s="88">
        <v>94200</v>
      </c>
      <c r="E6" s="88">
        <v>94200</v>
      </c>
      <c r="F6" s="89">
        <v>94200</v>
      </c>
    </row>
    <row r="7" spans="1:6" x14ac:dyDescent="0.3">
      <c r="A7" s="90" t="s">
        <v>46</v>
      </c>
      <c r="B7" s="91">
        <v>712800</v>
      </c>
      <c r="C7" s="88">
        <v>520000</v>
      </c>
      <c r="D7" s="88"/>
      <c r="E7" s="92"/>
      <c r="F7" s="93"/>
    </row>
    <row r="8" spans="1:6" x14ac:dyDescent="0.3">
      <c r="A8" s="90" t="s">
        <v>47</v>
      </c>
      <c r="B8" s="91">
        <v>703370</v>
      </c>
      <c r="C8" s="88"/>
      <c r="D8" s="88"/>
      <c r="E8" s="92"/>
      <c r="F8" s="93"/>
    </row>
    <row r="9" spans="1:6" x14ac:dyDescent="0.3">
      <c r="A9" s="90" t="s">
        <v>48</v>
      </c>
      <c r="B9" s="91"/>
      <c r="C9" s="88">
        <v>174000</v>
      </c>
      <c r="D9" s="88">
        <v>174000</v>
      </c>
      <c r="E9" s="92"/>
      <c r="F9" s="93"/>
    </row>
    <row r="10" spans="1:6" ht="15" thickBot="1" x14ac:dyDescent="0.35">
      <c r="A10" s="94" t="s">
        <v>49</v>
      </c>
      <c r="B10" s="95">
        <v>1000</v>
      </c>
      <c r="C10" s="96">
        <v>400</v>
      </c>
      <c r="D10" s="96">
        <v>400</v>
      </c>
      <c r="E10" s="96">
        <v>400</v>
      </c>
      <c r="F10" s="97">
        <v>400</v>
      </c>
    </row>
    <row r="11" spans="1:6" ht="15" thickBot="1" x14ac:dyDescent="0.35">
      <c r="A11" s="77" t="s">
        <v>50</v>
      </c>
      <c r="B11" s="113">
        <f t="shared" ref="B11:F11" si="0">SUM(B5:B10)</f>
        <v>2140988</v>
      </c>
      <c r="C11" s="114">
        <f t="shared" si="0"/>
        <v>805592</v>
      </c>
      <c r="D11" s="104">
        <f t="shared" si="0"/>
        <v>349592</v>
      </c>
      <c r="E11" s="105">
        <f t="shared" si="0"/>
        <v>163192</v>
      </c>
      <c r="F11" s="105">
        <f t="shared" si="0"/>
        <v>191792</v>
      </c>
    </row>
    <row r="12" spans="1:6" ht="15" thickBot="1" x14ac:dyDescent="0.35">
      <c r="A12" s="106"/>
      <c r="B12" s="81"/>
      <c r="C12" s="81"/>
      <c r="D12" s="81"/>
      <c r="E12" s="81"/>
      <c r="F12" s="81"/>
    </row>
    <row r="13" spans="1:6" ht="15" thickBot="1" x14ac:dyDescent="0.35">
      <c r="A13" s="77" t="s">
        <v>10</v>
      </c>
      <c r="B13" s="98"/>
      <c r="C13" s="98"/>
      <c r="D13" s="98"/>
      <c r="E13" s="98"/>
      <c r="F13" s="99"/>
    </row>
    <row r="14" spans="1:6" x14ac:dyDescent="0.3">
      <c r="A14" s="100" t="s">
        <v>11</v>
      </c>
      <c r="B14" s="101">
        <v>6000</v>
      </c>
      <c r="C14" s="101">
        <v>6000</v>
      </c>
      <c r="D14" s="101">
        <v>6000</v>
      </c>
      <c r="E14" s="102">
        <v>6000</v>
      </c>
      <c r="F14" s="102">
        <v>6000</v>
      </c>
    </row>
    <row r="15" spans="1:6" x14ac:dyDescent="0.3">
      <c r="A15" s="62" t="s">
        <v>12</v>
      </c>
      <c r="B15" s="88">
        <v>60000</v>
      </c>
      <c r="C15" s="88">
        <v>60000</v>
      </c>
      <c r="D15" s="88">
        <v>60000</v>
      </c>
      <c r="E15" s="89">
        <v>60000</v>
      </c>
      <c r="F15" s="89">
        <v>60000</v>
      </c>
    </row>
    <row r="16" spans="1:6" x14ac:dyDescent="0.3">
      <c r="A16" s="62" t="s">
        <v>8</v>
      </c>
      <c r="B16" s="88">
        <v>1127000</v>
      </c>
      <c r="C16" s="88"/>
      <c r="D16" s="103"/>
      <c r="E16" s="89"/>
      <c r="F16" s="89"/>
    </row>
    <row r="17" spans="1:6" x14ac:dyDescent="0.3">
      <c r="A17" s="62" t="s">
        <v>51</v>
      </c>
      <c r="B17" s="88">
        <v>798000</v>
      </c>
      <c r="C17" s="88">
        <v>600600</v>
      </c>
      <c r="D17" s="103">
        <v>215000</v>
      </c>
      <c r="E17" s="89">
        <v>0</v>
      </c>
      <c r="F17" s="89">
        <v>0</v>
      </c>
    </row>
    <row r="18" spans="1:6" ht="15" thickBot="1" x14ac:dyDescent="0.35">
      <c r="A18" s="115" t="s">
        <v>53</v>
      </c>
      <c r="B18" s="116"/>
      <c r="C18" s="116">
        <v>58000</v>
      </c>
      <c r="D18" s="117"/>
      <c r="E18" s="118"/>
      <c r="F18" s="118"/>
    </row>
    <row r="19" spans="1:6" ht="15" thickBot="1" x14ac:dyDescent="0.35">
      <c r="A19" s="78" t="s">
        <v>52</v>
      </c>
      <c r="B19" s="104">
        <f>SUM(B14:B17)</f>
        <v>1991000</v>
      </c>
      <c r="C19" s="104">
        <f>SUM(C14:C18)</f>
        <v>724600</v>
      </c>
      <c r="D19" s="104">
        <f>SUM(D14:D17)</f>
        <v>281000</v>
      </c>
      <c r="E19" s="105">
        <f>SUM(E14:E17)</f>
        <v>66000</v>
      </c>
      <c r="F19" s="105">
        <f>SUM(F14:F17)</f>
        <v>66000</v>
      </c>
    </row>
    <row r="20" spans="1:6" ht="15" thickBot="1" x14ac:dyDescent="0.35">
      <c r="A20" s="106"/>
      <c r="B20" s="107"/>
      <c r="C20" s="107"/>
      <c r="D20" s="107"/>
      <c r="E20" s="108"/>
      <c r="F20" s="108"/>
    </row>
    <row r="21" spans="1:6" ht="15" thickBot="1" x14ac:dyDescent="0.35">
      <c r="A21" s="109" t="s">
        <v>28</v>
      </c>
      <c r="B21" s="110">
        <f>B11-B19</f>
        <v>149988</v>
      </c>
      <c r="C21" s="110">
        <f>C11-C19</f>
        <v>80992</v>
      </c>
      <c r="D21" s="111">
        <f>D11-D19</f>
        <v>68592</v>
      </c>
      <c r="E21" s="112">
        <f>E11-E19</f>
        <v>97192</v>
      </c>
      <c r="F21" s="112">
        <f>F11-F19</f>
        <v>125792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Rozpočet_2018</vt:lpstr>
      <vt:lpstr>Rozpočtový_výhled_2019_2022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2017-12-02T16:42:30Z</dcterms:modified>
</cp:coreProperties>
</file>