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45" windowWidth="9960" windowHeight="6150"/>
  </bookViews>
  <sheets>
    <sheet name="List1" sheetId="2" r:id="rId1"/>
  </sheets>
  <calcPr calcId="125725"/>
</workbook>
</file>

<file path=xl/calcChain.xml><?xml version="1.0" encoding="utf-8"?>
<calcChain xmlns="http://schemas.openxmlformats.org/spreadsheetml/2006/main">
  <c r="E14" i="2"/>
  <c r="E13" s="1"/>
  <c r="I22"/>
  <c r="J22"/>
  <c r="I29"/>
  <c r="J29"/>
  <c r="D13" l="1"/>
  <c r="H29" l="1"/>
  <c r="G29"/>
  <c r="F29"/>
  <c r="E29"/>
  <c r="D29"/>
  <c r="H22"/>
  <c r="G22"/>
  <c r="F22"/>
  <c r="E22"/>
  <c r="D22"/>
  <c r="D15"/>
  <c r="D12"/>
  <c r="D30" l="1"/>
  <c r="D31" s="1"/>
  <c r="E7" s="1"/>
  <c r="F15"/>
  <c r="E12"/>
  <c r="G15"/>
  <c r="H15" l="1"/>
  <c r="E30"/>
  <c r="E31" s="1"/>
  <c r="F12"/>
  <c r="J15" l="1"/>
  <c r="I15"/>
  <c r="G12"/>
  <c r="F30"/>
  <c r="F31" s="1"/>
  <c r="G7" s="1"/>
  <c r="H12" l="1"/>
  <c r="H30" s="1"/>
  <c r="G30"/>
  <c r="G31" s="1"/>
  <c r="H7" s="1"/>
  <c r="J12" l="1"/>
  <c r="J30" s="1"/>
  <c r="I12"/>
  <c r="I30" s="1"/>
  <c r="H31"/>
  <c r="I7" s="1"/>
  <c r="I31" l="1"/>
  <c r="J7" s="1"/>
  <c r="J31" s="1"/>
</calcChain>
</file>

<file path=xl/sharedStrings.xml><?xml version="1.0" encoding="utf-8"?>
<sst xmlns="http://schemas.openxmlformats.org/spreadsheetml/2006/main" count="65" uniqueCount="64">
  <si>
    <t>Kapitálové příjmy</t>
  </si>
  <si>
    <t>Obec: Kunčice nad Labem</t>
  </si>
  <si>
    <t xml:space="preserve">Znak řádku </t>
  </si>
  <si>
    <t xml:space="preserve">Rok </t>
  </si>
  <si>
    <t>A</t>
  </si>
  <si>
    <t>Počáteční stav peněžních prostředků k 1.1. </t>
  </si>
  <si>
    <t>P1</t>
  </si>
  <si>
    <t>Třída 1</t>
  </si>
  <si>
    <t>P2</t>
  </si>
  <si>
    <t>Třída 2</t>
  </si>
  <si>
    <t>P3</t>
  </si>
  <si>
    <t>Třída 3</t>
  </si>
  <si>
    <t>P4</t>
  </si>
  <si>
    <t>Třída 4</t>
  </si>
  <si>
    <t>P</t>
  </si>
  <si>
    <t>Příjmy celkem (po konsolidaci) ř.4200</t>
  </si>
  <si>
    <t>V1</t>
  </si>
  <si>
    <t>Třída 5</t>
  </si>
  <si>
    <t>V2</t>
  </si>
  <si>
    <t>Třída 6</t>
  </si>
  <si>
    <t>V</t>
  </si>
  <si>
    <t>Výdaje celkem (po konsolidaci) ř.4430</t>
  </si>
  <si>
    <t xml:space="preserve">Příjmy z financování </t>
  </si>
  <si>
    <t>P5</t>
  </si>
  <si>
    <t>- úvěry krátkodobé /do 1 roku/ - 8113 </t>
  </si>
  <si>
    <t>P6</t>
  </si>
  <si>
    <t>- úvěry dlouhodobé - 8123 </t>
  </si>
  <si>
    <t>P8</t>
  </si>
  <si>
    <t>- příjem z vydání krátkodobých dluhopisů - 8111 </t>
  </si>
  <si>
    <t>P9</t>
  </si>
  <si>
    <t>- příjem z vydání dlouhodobých dluhopisů - 8121 </t>
  </si>
  <si>
    <t>P10</t>
  </si>
  <si>
    <t>- ostatní (aktivní likvidita)-8117</t>
  </si>
  <si>
    <t>+F</t>
  </si>
  <si>
    <t>P5 až P10</t>
  </si>
  <si>
    <t xml:space="preserve">Příjmy z financování celkem </t>
  </si>
  <si>
    <t xml:space="preserve">Výdaje z financování </t>
  </si>
  <si>
    <t>V4</t>
  </si>
  <si>
    <t>- splátka jistiny krátkodobých úvěrů - 8114 </t>
  </si>
  <si>
    <t>V5</t>
  </si>
  <si>
    <t>- splátka jistiny dlouhodobých úvěrů - 8124 </t>
  </si>
  <si>
    <t>V7</t>
  </si>
  <si>
    <t>- splátka jistiny krátkodobého dluhopisu - 8112 </t>
  </si>
  <si>
    <t>V8</t>
  </si>
  <si>
    <t>- splátka jistiny dlouhodobého dluhopisu - 8122</t>
  </si>
  <si>
    <t>V9</t>
  </si>
  <si>
    <t>- ostatní (aktivní likvidita)-8118</t>
  </si>
  <si>
    <t>-F</t>
  </si>
  <si>
    <t>V4 až V9</t>
  </si>
  <si>
    <t>B</t>
  </si>
  <si>
    <t>P-V+/-F</t>
  </si>
  <si>
    <t>Hotovost běžného roku bez PS</t>
  </si>
  <si>
    <t>C</t>
  </si>
  <si>
    <t>A+B</t>
  </si>
  <si>
    <t>Hotovost na konci roku </t>
  </si>
  <si>
    <t>-</t>
  </si>
  <si>
    <t>Daňové příjmy</t>
  </si>
  <si>
    <t xml:space="preserve">Nedaňové příjmy </t>
  </si>
  <si>
    <t xml:space="preserve">Přijaté dotace </t>
  </si>
  <si>
    <t xml:space="preserve">Běžné /neinvestiční/ výdaje </t>
  </si>
  <si>
    <t>Kapitálové /investiční /výdaje</t>
  </si>
  <si>
    <t>Střednědobý výhled rozpočtu</t>
  </si>
  <si>
    <t>Střednědobý výhled rozpočtu v tis. Kč na rok 2019 až 2023</t>
  </si>
  <si>
    <t>Rozpočtový výhled byl schválen na  30. zasedání zastupitelstva obce dne  27.8.2018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</si>
</sst>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164" formatCode="0_ ;\-0\ "/>
  </numFmts>
  <fonts count="16">
    <font>
      <sz val="10"/>
      <name val="Arial"/>
      <charset val="238"/>
    </font>
    <font>
      <sz val="10"/>
      <name val="Arial CE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 CE"/>
      <charset val="238"/>
    </font>
    <font>
      <b/>
      <sz val="8"/>
      <color indexed="8"/>
      <name val="Verdana"/>
      <family val="2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u/>
      <sz val="10"/>
      <color theme="10"/>
      <name val="Arial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1"/>
    <xf numFmtId="0" fontId="3" fillId="0" borderId="0" xfId="1" applyFont="1" applyAlignment="1">
      <alignment vertical="top" wrapText="1"/>
    </xf>
    <xf numFmtId="164" fontId="6" fillId="0" borderId="1" xfId="1" applyNumberFormat="1" applyFont="1" applyBorder="1"/>
    <xf numFmtId="0" fontId="7" fillId="0" borderId="1" xfId="1" applyFont="1" applyFill="1" applyBorder="1" applyAlignment="1">
      <alignment wrapText="1"/>
    </xf>
    <xf numFmtId="41" fontId="9" fillId="0" borderId="1" xfId="1" applyNumberFormat="1" applyFont="1" applyBorder="1"/>
    <xf numFmtId="0" fontId="5" fillId="0" borderId="1" xfId="1" applyFont="1" applyBorder="1" applyAlignment="1">
      <alignment horizontal="center" wrapText="1"/>
    </xf>
    <xf numFmtId="49" fontId="5" fillId="0" borderId="1" xfId="1" applyNumberFormat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49" fontId="10" fillId="0" borderId="1" xfId="1" applyNumberFormat="1" applyFont="1" applyBorder="1" applyAlignment="1">
      <alignment wrapText="1"/>
    </xf>
    <xf numFmtId="41" fontId="12" fillId="0" borderId="1" xfId="1" applyNumberFormat="1" applyFont="1" applyBorder="1"/>
    <xf numFmtId="0" fontId="10" fillId="0" borderId="1" xfId="1" applyFont="1" applyBorder="1" applyAlignment="1">
      <alignment horizontal="left" wrapText="1"/>
    </xf>
    <xf numFmtId="49" fontId="4" fillId="0" borderId="1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wrapText="1"/>
    </xf>
    <xf numFmtId="41" fontId="9" fillId="2" borderId="1" xfId="1" applyNumberFormat="1" applyFont="1" applyFill="1" applyBorder="1"/>
    <xf numFmtId="0" fontId="4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wrapText="1"/>
    </xf>
    <xf numFmtId="41" fontId="9" fillId="0" borderId="0" xfId="1" applyNumberFormat="1" applyFont="1" applyFill="1" applyBorder="1"/>
    <xf numFmtId="49" fontId="1" fillId="0" borderId="0" xfId="1" applyNumberFormat="1"/>
    <xf numFmtId="41" fontId="1" fillId="0" borderId="0" xfId="1" applyNumberFormat="1"/>
    <xf numFmtId="0" fontId="13" fillId="0" borderId="0" xfId="1" applyFont="1" applyFill="1" applyAlignment="1">
      <alignment wrapText="1"/>
    </xf>
    <xf numFmtId="0" fontId="0" fillId="0" borderId="0" xfId="0" applyAlignment="1">
      <alignment wrapText="1"/>
    </xf>
    <xf numFmtId="41" fontId="9" fillId="0" borderId="1" xfId="1" applyNumberFormat="1" applyFont="1" applyBorder="1" applyAlignment="1">
      <alignment horizontal="center"/>
    </xf>
    <xf numFmtId="0" fontId="14" fillId="0" borderId="0" xfId="2" applyAlignment="1" applyProtection="1"/>
    <xf numFmtId="4" fontId="1" fillId="0" borderId="0" xfId="1" applyNumberFormat="1"/>
    <xf numFmtId="0" fontId="15" fillId="0" borderId="0" xfId="0" applyFont="1" applyAlignment="1">
      <alignment horizontal="justify"/>
    </xf>
    <xf numFmtId="49" fontId="4" fillId="0" borderId="2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2" xfId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41" fontId="6" fillId="0" borderId="2" xfId="1" applyNumberFormat="1" applyFont="1" applyBorder="1" applyAlignment="1">
      <alignment horizontal="center"/>
    </xf>
    <xf numFmtId="41" fontId="6" fillId="0" borderId="4" xfId="1" applyNumberFormat="1" applyFont="1" applyBorder="1" applyAlignment="1">
      <alignment horizontal="center"/>
    </xf>
    <xf numFmtId="41" fontId="6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</cellXfs>
  <cellStyles count="3">
    <cellStyle name="Hypertextový odkaz" xfId="2" builtinId="8"/>
    <cellStyle name="normální" xfId="0" builtinId="0"/>
    <cellStyle name="normální_tab_kompl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39" sqref="A39:XFD168"/>
    </sheetView>
  </sheetViews>
  <sheetFormatPr defaultRowHeight="12.75"/>
  <cols>
    <col min="1" max="1" width="7.42578125" style="1" customWidth="1"/>
    <col min="2" max="2" width="7.85546875" style="1" customWidth="1"/>
    <col min="3" max="3" width="35.5703125" style="23" customWidth="1"/>
    <col min="4" max="5" width="9.5703125" style="24" hidden="1" customWidth="1"/>
    <col min="6" max="6" width="9.5703125" style="24" bestFit="1" customWidth="1"/>
    <col min="7" max="7" width="10.28515625" style="24" customWidth="1"/>
    <col min="8" max="8" width="9.5703125" style="24" bestFit="1" customWidth="1"/>
    <col min="9" max="9" width="9.28515625" style="1" bestFit="1" customWidth="1"/>
    <col min="10" max="10" width="9.140625" style="1"/>
    <col min="11" max="11" width="11.7109375" style="1" bestFit="1" customWidth="1"/>
    <col min="12" max="16384" width="9.140625" style="1"/>
  </cols>
  <sheetData>
    <row r="1" spans="1:11" ht="21.75" customHeight="1">
      <c r="A1" s="37" t="s">
        <v>61</v>
      </c>
      <c r="B1" s="37"/>
      <c r="C1" s="37"/>
      <c r="D1" s="37"/>
      <c r="E1" s="37"/>
      <c r="F1" s="37"/>
      <c r="G1" s="37"/>
      <c r="H1" s="37"/>
    </row>
    <row r="2" spans="1:11" ht="16.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11" ht="16.5" customHeight="1">
      <c r="A3" s="44" t="s">
        <v>62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6.5" customHeight="1">
      <c r="A4" s="2"/>
      <c r="B4" s="2"/>
      <c r="C4" s="2"/>
      <c r="D4" s="2"/>
      <c r="E4" s="2"/>
      <c r="F4" s="2"/>
      <c r="G4" s="2"/>
      <c r="H4" s="2"/>
    </row>
    <row r="5" spans="1:11">
      <c r="A5" s="39" t="s">
        <v>2</v>
      </c>
      <c r="B5" s="40"/>
      <c r="C5" s="40"/>
      <c r="D5" s="41" t="s">
        <v>3</v>
      </c>
      <c r="E5" s="42"/>
      <c r="F5" s="42"/>
      <c r="G5" s="42"/>
      <c r="H5" s="42"/>
      <c r="I5" s="42"/>
      <c r="J5" s="43"/>
    </row>
    <row r="6" spans="1:11">
      <c r="A6" s="39"/>
      <c r="B6" s="40"/>
      <c r="C6" s="40"/>
      <c r="D6" s="3">
        <v>2014</v>
      </c>
      <c r="E6" s="3">
        <v>2015</v>
      </c>
      <c r="F6" s="3">
        <v>2019</v>
      </c>
      <c r="G6" s="3">
        <v>2020</v>
      </c>
      <c r="H6" s="3">
        <v>2021</v>
      </c>
      <c r="I6" s="3">
        <v>2022</v>
      </c>
      <c r="J6" s="3">
        <v>2023</v>
      </c>
    </row>
    <row r="7" spans="1:11" ht="26.25" customHeight="1">
      <c r="A7" s="4" t="s">
        <v>4</v>
      </c>
      <c r="B7" s="31" t="s">
        <v>5</v>
      </c>
      <c r="C7" s="32"/>
      <c r="D7" s="5">
        <v>13668.768</v>
      </c>
      <c r="E7" s="5">
        <f t="shared" ref="E7:J7" si="0">+D31</f>
        <v>14771.427</v>
      </c>
      <c r="F7" s="5">
        <v>10000</v>
      </c>
      <c r="G7" s="5">
        <f t="shared" si="0"/>
        <v>10000</v>
      </c>
      <c r="H7" s="5">
        <f t="shared" si="0"/>
        <v>10000</v>
      </c>
      <c r="I7" s="5">
        <f t="shared" si="0"/>
        <v>10000</v>
      </c>
      <c r="J7" s="5">
        <f t="shared" si="0"/>
        <v>10000</v>
      </c>
    </row>
    <row r="8" spans="1:11">
      <c r="A8" s="6" t="s">
        <v>6</v>
      </c>
      <c r="B8" s="6" t="s">
        <v>7</v>
      </c>
      <c r="C8" s="7" t="s">
        <v>56</v>
      </c>
      <c r="D8" s="5">
        <v>6375.3320000000003</v>
      </c>
      <c r="E8" s="5">
        <v>5261.05</v>
      </c>
      <c r="F8" s="5">
        <v>7400</v>
      </c>
      <c r="G8" s="5">
        <v>7400</v>
      </c>
      <c r="H8" s="5">
        <v>7400</v>
      </c>
      <c r="I8" s="5">
        <v>7400</v>
      </c>
      <c r="J8" s="5">
        <v>7400</v>
      </c>
      <c r="K8" s="29"/>
    </row>
    <row r="9" spans="1:11">
      <c r="A9" s="6" t="s">
        <v>8</v>
      </c>
      <c r="B9" s="6" t="s">
        <v>9</v>
      </c>
      <c r="C9" s="7" t="s">
        <v>57</v>
      </c>
      <c r="D9" s="5">
        <v>580.90099999999995</v>
      </c>
      <c r="E9" s="5">
        <v>610</v>
      </c>
      <c r="F9" s="5">
        <v>650</v>
      </c>
      <c r="G9" s="5">
        <v>650</v>
      </c>
      <c r="H9" s="5">
        <v>650</v>
      </c>
      <c r="I9" s="5">
        <v>650</v>
      </c>
      <c r="J9" s="5">
        <v>650</v>
      </c>
      <c r="K9" s="29"/>
    </row>
    <row r="10" spans="1:11">
      <c r="A10" s="6" t="s">
        <v>10</v>
      </c>
      <c r="B10" s="6" t="s">
        <v>11</v>
      </c>
      <c r="C10" s="7" t="s">
        <v>0</v>
      </c>
      <c r="D10" s="5">
        <v>1.44</v>
      </c>
      <c r="E10" s="27" t="s">
        <v>55</v>
      </c>
      <c r="F10" s="5">
        <v>1000</v>
      </c>
      <c r="G10" s="5">
        <v>1000</v>
      </c>
      <c r="H10" s="5">
        <v>1000</v>
      </c>
      <c r="I10" s="5">
        <v>0</v>
      </c>
      <c r="J10" s="5">
        <v>0</v>
      </c>
      <c r="K10" s="29"/>
    </row>
    <row r="11" spans="1:11">
      <c r="A11" s="6" t="s">
        <v>12</v>
      </c>
      <c r="B11" s="6" t="s">
        <v>13</v>
      </c>
      <c r="C11" s="7" t="s">
        <v>58</v>
      </c>
      <c r="D11" s="5">
        <v>2218.5520000000001</v>
      </c>
      <c r="E11" s="5">
        <v>800</v>
      </c>
      <c r="F11" s="5">
        <v>750</v>
      </c>
      <c r="G11" s="5">
        <v>750</v>
      </c>
      <c r="H11" s="5">
        <v>750</v>
      </c>
      <c r="I11" s="5">
        <v>750</v>
      </c>
      <c r="J11" s="5">
        <v>750</v>
      </c>
      <c r="K11" s="29"/>
    </row>
    <row r="12" spans="1:11">
      <c r="A12" s="8" t="s">
        <v>14</v>
      </c>
      <c r="B12" s="9"/>
      <c r="C12" s="10" t="s">
        <v>15</v>
      </c>
      <c r="D12" s="11">
        <f t="shared" ref="D12:J12" si="1">SUM(D8:D11)</f>
        <v>9176.2250000000004</v>
      </c>
      <c r="E12" s="11">
        <f t="shared" si="1"/>
        <v>6671.05</v>
      </c>
      <c r="F12" s="11">
        <f t="shared" si="1"/>
        <v>9800</v>
      </c>
      <c r="G12" s="11">
        <f t="shared" si="1"/>
        <v>9800</v>
      </c>
      <c r="H12" s="11">
        <f t="shared" si="1"/>
        <v>9800</v>
      </c>
      <c r="I12" s="11">
        <f t="shared" si="1"/>
        <v>8800</v>
      </c>
      <c r="J12" s="11">
        <f t="shared" si="1"/>
        <v>8800</v>
      </c>
      <c r="K12" s="29"/>
    </row>
    <row r="13" spans="1:11">
      <c r="A13" s="6" t="s">
        <v>16</v>
      </c>
      <c r="B13" s="6" t="s">
        <v>17</v>
      </c>
      <c r="C13" s="7" t="s">
        <v>59</v>
      </c>
      <c r="D13" s="5">
        <f>8073.566-D14</f>
        <v>4460.8410000000003</v>
      </c>
      <c r="E13" s="5">
        <f>E15-E14</f>
        <v>5834.1549999999988</v>
      </c>
      <c r="F13" s="5">
        <v>6400</v>
      </c>
      <c r="G13" s="5">
        <v>6400</v>
      </c>
      <c r="H13" s="5">
        <v>6400</v>
      </c>
      <c r="I13" s="5">
        <v>6400</v>
      </c>
      <c r="J13" s="5">
        <v>6400</v>
      </c>
      <c r="K13" s="29"/>
    </row>
    <row r="14" spans="1:11">
      <c r="A14" s="6" t="s">
        <v>18</v>
      </c>
      <c r="B14" s="6" t="s">
        <v>19</v>
      </c>
      <c r="C14" s="7" t="s">
        <v>60</v>
      </c>
      <c r="D14" s="5">
        <v>3612.7249999999999</v>
      </c>
      <c r="E14" s="5">
        <f>2064.1+600</f>
        <v>2664.1</v>
      </c>
      <c r="F14" s="5">
        <v>3400</v>
      </c>
      <c r="G14" s="5">
        <v>3400</v>
      </c>
      <c r="H14" s="5">
        <v>3400</v>
      </c>
      <c r="I14" s="5">
        <v>2400</v>
      </c>
      <c r="J14" s="5">
        <v>2400</v>
      </c>
      <c r="K14" s="29"/>
    </row>
    <row r="15" spans="1:11">
      <c r="A15" s="8" t="s">
        <v>20</v>
      </c>
      <c r="B15" s="9"/>
      <c r="C15" s="10" t="s">
        <v>21</v>
      </c>
      <c r="D15" s="11">
        <f>SUM(D13:D14)</f>
        <v>8073.5660000000007</v>
      </c>
      <c r="E15" s="11">
        <v>8498.2549999999992</v>
      </c>
      <c r="F15" s="11">
        <f t="shared" ref="F15:J15" si="2">SUM(F13:F14)</f>
        <v>9800</v>
      </c>
      <c r="G15" s="11">
        <f t="shared" si="2"/>
        <v>9800</v>
      </c>
      <c r="H15" s="11">
        <f t="shared" si="2"/>
        <v>9800</v>
      </c>
      <c r="I15" s="11">
        <f t="shared" si="2"/>
        <v>8800</v>
      </c>
      <c r="J15" s="11">
        <f t="shared" si="2"/>
        <v>8800</v>
      </c>
      <c r="K15" s="29"/>
    </row>
    <row r="16" spans="1:11">
      <c r="A16" s="12"/>
      <c r="B16" s="33" t="s">
        <v>22</v>
      </c>
      <c r="C16" s="34"/>
      <c r="D16" s="11"/>
      <c r="E16" s="11"/>
      <c r="F16" s="11"/>
      <c r="G16" s="11"/>
      <c r="H16" s="11"/>
      <c r="I16" s="11"/>
      <c r="J16" s="11"/>
    </row>
    <row r="17" spans="1:10">
      <c r="A17" s="6" t="s">
        <v>23</v>
      </c>
      <c r="B17" s="6"/>
      <c r="C17" s="7" t="s">
        <v>24</v>
      </c>
      <c r="D17" s="5">
        <v>0</v>
      </c>
      <c r="E17" s="5"/>
      <c r="F17" s="5"/>
      <c r="G17" s="5"/>
      <c r="H17" s="5"/>
      <c r="I17" s="5"/>
      <c r="J17" s="5"/>
    </row>
    <row r="18" spans="1:10">
      <c r="A18" s="6" t="s">
        <v>25</v>
      </c>
      <c r="B18" s="6"/>
      <c r="C18" s="7" t="s">
        <v>26</v>
      </c>
      <c r="D18" s="5">
        <v>0</v>
      </c>
      <c r="E18" s="5"/>
      <c r="F18" s="5"/>
      <c r="G18" s="5"/>
      <c r="H18" s="5"/>
      <c r="I18" s="5"/>
      <c r="J18" s="5"/>
    </row>
    <row r="19" spans="1:10">
      <c r="A19" s="6" t="s">
        <v>27</v>
      </c>
      <c r="B19" s="6"/>
      <c r="C19" s="7" t="s">
        <v>28</v>
      </c>
      <c r="D19" s="5">
        <v>0</v>
      </c>
      <c r="E19" s="5"/>
      <c r="F19" s="5"/>
      <c r="G19" s="5"/>
      <c r="H19" s="5"/>
      <c r="I19" s="5"/>
      <c r="J19" s="5"/>
    </row>
    <row r="20" spans="1:10">
      <c r="A20" s="6" t="s">
        <v>29</v>
      </c>
      <c r="B20" s="6"/>
      <c r="C20" s="7" t="s">
        <v>30</v>
      </c>
      <c r="D20" s="5">
        <v>0</v>
      </c>
      <c r="E20" s="5"/>
      <c r="F20" s="5"/>
      <c r="G20" s="5"/>
      <c r="H20" s="5"/>
      <c r="I20" s="5"/>
      <c r="J20" s="5"/>
    </row>
    <row r="21" spans="1:10">
      <c r="A21" s="6" t="s">
        <v>31</v>
      </c>
      <c r="B21" s="6"/>
      <c r="C21" s="7" t="s">
        <v>32</v>
      </c>
      <c r="D21" s="5">
        <v>0</v>
      </c>
      <c r="E21" s="5"/>
      <c r="F21" s="5"/>
      <c r="G21" s="5"/>
      <c r="H21" s="5"/>
      <c r="I21" s="5"/>
      <c r="J21" s="5"/>
    </row>
    <row r="22" spans="1:10">
      <c r="A22" s="13" t="s">
        <v>33</v>
      </c>
      <c r="B22" s="6" t="s">
        <v>34</v>
      </c>
      <c r="C22" s="14" t="s">
        <v>35</v>
      </c>
      <c r="D22" s="11">
        <f t="shared" ref="D22:J22" si="3">SUM(D17:D21)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</row>
    <row r="23" spans="1:10">
      <c r="A23" s="4"/>
      <c r="B23" s="35" t="s">
        <v>36</v>
      </c>
      <c r="C23" s="36"/>
      <c r="D23" s="5"/>
      <c r="E23" s="5"/>
      <c r="F23" s="5"/>
      <c r="G23" s="5"/>
      <c r="H23" s="5"/>
      <c r="I23" s="5"/>
      <c r="J23" s="5"/>
    </row>
    <row r="24" spans="1:10">
      <c r="A24" s="6" t="s">
        <v>37</v>
      </c>
      <c r="B24" s="6"/>
      <c r="C24" s="7" t="s">
        <v>38</v>
      </c>
      <c r="D24" s="5">
        <v>0</v>
      </c>
      <c r="E24" s="5"/>
      <c r="F24" s="5"/>
      <c r="G24" s="5"/>
      <c r="H24" s="5"/>
      <c r="I24" s="5"/>
      <c r="J24" s="5"/>
    </row>
    <row r="25" spans="1:10">
      <c r="A25" s="6" t="s">
        <v>39</v>
      </c>
      <c r="B25" s="6"/>
      <c r="C25" s="7" t="s">
        <v>40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>
      <c r="A26" s="6" t="s">
        <v>41</v>
      </c>
      <c r="B26" s="6"/>
      <c r="C26" s="7" t="s">
        <v>42</v>
      </c>
      <c r="D26" s="5">
        <v>0</v>
      </c>
      <c r="E26" s="5">
        <v>0</v>
      </c>
      <c r="F26" s="5"/>
      <c r="G26" s="5"/>
      <c r="H26" s="5"/>
      <c r="I26" s="5"/>
      <c r="J26" s="5"/>
    </row>
    <row r="27" spans="1:10">
      <c r="A27" s="6" t="s">
        <v>43</v>
      </c>
      <c r="B27" s="6"/>
      <c r="C27" s="7" t="s">
        <v>44</v>
      </c>
      <c r="D27" s="5">
        <v>0</v>
      </c>
      <c r="E27" s="5">
        <v>0</v>
      </c>
      <c r="F27" s="5"/>
      <c r="G27" s="5"/>
      <c r="H27" s="5"/>
      <c r="I27" s="5"/>
      <c r="J27" s="5"/>
    </row>
    <row r="28" spans="1:10">
      <c r="A28" s="6" t="s">
        <v>45</v>
      </c>
      <c r="B28" s="6"/>
      <c r="C28" s="7" t="s">
        <v>46</v>
      </c>
      <c r="D28" s="5">
        <v>0</v>
      </c>
      <c r="E28" s="5">
        <v>0</v>
      </c>
      <c r="F28" s="5"/>
      <c r="G28" s="5"/>
      <c r="H28" s="5"/>
      <c r="I28" s="5"/>
      <c r="J28" s="5"/>
    </row>
    <row r="29" spans="1:10">
      <c r="A29" s="13" t="s">
        <v>47</v>
      </c>
      <c r="B29" s="6" t="s">
        <v>48</v>
      </c>
      <c r="C29" s="14" t="s">
        <v>36</v>
      </c>
      <c r="D29" s="11">
        <f t="shared" ref="D29:J29" si="4">SUM(D25:D28)</f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  <c r="H29" s="11">
        <f t="shared" si="4"/>
        <v>0</v>
      </c>
      <c r="I29" s="11">
        <f t="shared" si="4"/>
        <v>0</v>
      </c>
      <c r="J29" s="11">
        <f t="shared" si="4"/>
        <v>0</v>
      </c>
    </row>
    <row r="30" spans="1:10">
      <c r="A30" s="15" t="s">
        <v>49</v>
      </c>
      <c r="B30" s="16" t="s">
        <v>50</v>
      </c>
      <c r="C30" s="17" t="s">
        <v>51</v>
      </c>
      <c r="D30" s="18">
        <f t="shared" ref="D30:J30" si="5">+D12-D15+D22-D29</f>
        <v>1102.6589999999997</v>
      </c>
      <c r="E30" s="18">
        <f t="shared" si="5"/>
        <v>-1827.204999999999</v>
      </c>
      <c r="F30" s="18">
        <f t="shared" si="5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</row>
    <row r="31" spans="1:10">
      <c r="A31" s="15" t="s">
        <v>52</v>
      </c>
      <c r="B31" s="16" t="s">
        <v>53</v>
      </c>
      <c r="C31" s="17" t="s">
        <v>54</v>
      </c>
      <c r="D31" s="18">
        <f t="shared" ref="D31:J31" si="6">+D7+D30</f>
        <v>14771.427</v>
      </c>
      <c r="E31" s="18">
        <f t="shared" si="6"/>
        <v>12944.222000000002</v>
      </c>
      <c r="F31" s="18">
        <f t="shared" si="6"/>
        <v>10000</v>
      </c>
      <c r="G31" s="18">
        <f t="shared" si="6"/>
        <v>10000</v>
      </c>
      <c r="H31" s="18">
        <f t="shared" si="6"/>
        <v>10000</v>
      </c>
      <c r="I31" s="18">
        <f t="shared" si="6"/>
        <v>10000</v>
      </c>
      <c r="J31" s="18">
        <f t="shared" si="6"/>
        <v>10000</v>
      </c>
    </row>
    <row r="32" spans="1:10">
      <c r="A32" s="19"/>
      <c r="B32" s="20"/>
      <c r="C32" s="21"/>
      <c r="D32" s="22"/>
      <c r="E32" s="22"/>
      <c r="F32" s="22"/>
      <c r="G32" s="22"/>
      <c r="H32" s="22"/>
    </row>
    <row r="33" spans="1:8">
      <c r="A33" t="s">
        <v>63</v>
      </c>
    </row>
    <row r="34" spans="1:8" ht="14.25" customHeight="1">
      <c r="A34" s="25"/>
      <c r="B34" s="26"/>
      <c r="C34" s="26"/>
      <c r="D34" s="26"/>
      <c r="E34" s="26"/>
      <c r="F34" s="26"/>
      <c r="G34" s="26"/>
      <c r="H34" s="26"/>
    </row>
    <row r="35" spans="1:8">
      <c r="A35" s="28"/>
    </row>
    <row r="37" spans="1:8">
      <c r="A37" s="30"/>
    </row>
    <row r="38" spans="1:8">
      <c r="A38"/>
    </row>
  </sheetData>
  <mergeCells count="9">
    <mergeCell ref="A1:H1"/>
    <mergeCell ref="A2:H2"/>
    <mergeCell ref="A5:A6"/>
    <mergeCell ref="B5:C6"/>
    <mergeCell ref="D5:J5"/>
    <mergeCell ref="A3:J3"/>
    <mergeCell ref="B7:C7"/>
    <mergeCell ref="B16:C16"/>
    <mergeCell ref="B23:C2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MěU Vrchlabí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MěU Vrchlabí</dc:creator>
  <cp:lastModifiedBy>AStejny</cp:lastModifiedBy>
  <cp:lastPrinted>2018-08-09T08:02:49Z</cp:lastPrinted>
  <dcterms:created xsi:type="dcterms:W3CDTF">2005-06-27T13:35:11Z</dcterms:created>
  <dcterms:modified xsi:type="dcterms:W3CDTF">2018-08-30T12:27:42Z</dcterms:modified>
</cp:coreProperties>
</file>