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5" sheetId="23" r:id="rId1"/>
  </sheets>
  <calcPr calcId="125725"/>
</workbook>
</file>

<file path=xl/calcChain.xml><?xml version="1.0" encoding="utf-8"?>
<calcChain xmlns="http://schemas.openxmlformats.org/spreadsheetml/2006/main">
  <c r="H32" i="23"/>
  <c r="H31"/>
  <c r="H30"/>
  <c r="H29"/>
  <c r="H28"/>
  <c r="H27"/>
  <c r="H26"/>
  <c r="H25"/>
  <c r="H24"/>
  <c r="H23"/>
  <c r="H22"/>
  <c r="H21"/>
  <c r="H20"/>
  <c r="H19"/>
  <c r="H18"/>
  <c r="H17"/>
  <c r="H16"/>
  <c r="H15"/>
  <c r="G14"/>
  <c r="H14" s="1"/>
  <c r="H13"/>
  <c r="H12"/>
  <c r="G8"/>
  <c r="H6"/>
  <c r="H5"/>
  <c r="G34" l="1"/>
</calcChain>
</file>

<file path=xl/sharedStrings.xml><?xml version="1.0" encoding="utf-8"?>
<sst xmlns="http://schemas.openxmlformats.org/spreadsheetml/2006/main" count="73" uniqueCount="46">
  <si>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</si>
  <si>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</si>
  <si>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</si>
  <si>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</si>
  <si>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</si>
  <si>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</si>
  <si>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</si>
  <si>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</si>
  <si>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</si>
  <si>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>Účelové invest. transfery nepodnikajícím fyz. osob</t>
  </si>
  <si>
    <t>3639</t>
  </si>
  <si>
    <t>6121</t>
  </si>
  <si>
    <t>Budovy, haly a stavby</t>
  </si>
  <si>
    <t>Ostatní osobní výdaje</t>
  </si>
  <si>
    <t>Opravy a udržování</t>
  </si>
  <si>
    <t>Financování</t>
  </si>
  <si>
    <t>3119</t>
  </si>
  <si>
    <t>5137</t>
  </si>
  <si>
    <t>Drobný hmotný dlouhodobý majetek</t>
  </si>
  <si>
    <t>3745</t>
  </si>
  <si>
    <t>5169</t>
  </si>
  <si>
    <t>Nákup ostatních služeb</t>
  </si>
  <si>
    <t>6171</t>
  </si>
  <si>
    <t>5139</t>
  </si>
  <si>
    <t>Nákup materiálu j.n.</t>
  </si>
  <si>
    <t>5021</t>
  </si>
  <si>
    <t>5156</t>
  </si>
  <si>
    <t>Pohonné hmoty a maziva</t>
  </si>
  <si>
    <t>5512</t>
  </si>
  <si>
    <t>Rozpočtové opatření č. 5/2017</t>
  </si>
  <si>
    <t>1211</t>
  </si>
  <si>
    <t>Daň z přidané hodnoty</t>
  </si>
  <si>
    <t>2321</t>
  </si>
  <si>
    <t>3722</t>
  </si>
  <si>
    <t>5138</t>
  </si>
  <si>
    <t>Nákup zboží (za účelem dalšího prodeje)</t>
  </si>
  <si>
    <t>5901</t>
  </si>
  <si>
    <t>Nespecifikované rezervy</t>
  </si>
  <si>
    <t>5171</t>
  </si>
  <si>
    <t>5173</t>
  </si>
  <si>
    <t>Cestovné (tuzemské i zahraniční)</t>
  </si>
  <si>
    <t>Dopravní prostředky</t>
  </si>
  <si>
    <t>2143</t>
  </si>
  <si>
    <t>5331</t>
  </si>
  <si>
    <t>Neinvestiční příspěvky zřízeným příspěvkovým organ</t>
  </si>
  <si>
    <t>Služby peněžních ústavů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</si>
</sst>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"/>
      <color rgb="FF000000"/>
      <name val="Arial"/>
      <family val="2"/>
      <charset val="238"/>
    </font>
    <font>
      <sz val="7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i/>
      <sz val="9"/>
      <color rgb="FF000000"/>
      <name val="Tahoma"/>
      <family val="2"/>
      <charset val="238"/>
    </font>
    <font>
      <sz val="6"/>
      <color rgb="FF000000"/>
      <name val="tahoma"/>
      <family val="2"/>
      <charset val="238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3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3" applyNumberFormat="0" applyAlignment="0" applyProtection="0"/>
    <xf numFmtId="0" fontId="16" fillId="6" borderId="24" applyNumberFormat="0" applyAlignment="0" applyProtection="0"/>
    <xf numFmtId="0" fontId="17" fillId="6" borderId="23" applyNumberFormat="0" applyAlignment="0" applyProtection="0"/>
    <xf numFmtId="0" fontId="18" fillId="0" borderId="25" applyNumberFormat="0" applyFill="0" applyAlignment="0" applyProtection="0"/>
    <xf numFmtId="0" fontId="19" fillId="7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27" applyNumberFormat="0" applyFont="0" applyAlignment="0" applyProtection="0"/>
    <xf numFmtId="9" fontId="3" fillId="0" borderId="0" applyFont="0" applyFill="0" applyBorder="0" applyAlignment="0" applyProtection="0"/>
    <xf numFmtId="0" fontId="24" fillId="0" borderId="0">
      <alignment horizontal="left" vertical="top"/>
    </xf>
    <xf numFmtId="0" fontId="25" fillId="0" borderId="0">
      <alignment horizontal="center" vertical="center"/>
    </xf>
    <xf numFmtId="0" fontId="26" fillId="0" borderId="0">
      <alignment horizontal="center" vertical="top"/>
    </xf>
    <xf numFmtId="0" fontId="24" fillId="0" borderId="0">
      <alignment horizontal="center" vertical="top"/>
    </xf>
    <xf numFmtId="0" fontId="27" fillId="0" borderId="0">
      <alignment horizontal="center" vertical="top"/>
    </xf>
    <xf numFmtId="0" fontId="28" fillId="0" borderId="0">
      <alignment horizontal="left" vertical="top"/>
    </xf>
    <xf numFmtId="0" fontId="28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right" vertical="top"/>
    </xf>
    <xf numFmtId="0" fontId="27" fillId="0" borderId="0">
      <alignment horizontal="center" vertical="top"/>
    </xf>
    <xf numFmtId="0" fontId="29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27" fillId="0" borderId="0">
      <alignment horizontal="left" vertical="top"/>
    </xf>
    <xf numFmtId="0" fontId="26" fillId="0" borderId="0">
      <alignment horizontal="center" vertical="top"/>
    </xf>
    <xf numFmtId="0" fontId="29" fillId="0" borderId="0">
      <alignment horizontal="left" vertical="top"/>
    </xf>
    <xf numFmtId="0" fontId="24" fillId="0" borderId="0">
      <alignment horizontal="center" vertical="top"/>
    </xf>
    <xf numFmtId="0" fontId="29" fillId="0" borderId="0">
      <alignment horizontal="left" vertical="top"/>
    </xf>
    <xf numFmtId="0" fontId="31" fillId="0" borderId="0">
      <alignment horizontal="center" vertical="top"/>
    </xf>
    <xf numFmtId="0" fontId="24" fillId="0" borderId="0">
      <alignment horizontal="left" vertical="top"/>
    </xf>
    <xf numFmtId="0" fontId="25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27" fillId="0" borderId="0">
      <alignment horizontal="right" vertical="top"/>
    </xf>
    <xf numFmtId="0" fontId="33" fillId="0" borderId="0">
      <alignment horizontal="right" vertical="top"/>
    </xf>
    <xf numFmtId="0" fontId="29" fillId="0" borderId="0">
      <alignment horizontal="left" vertical="top"/>
    </xf>
    <xf numFmtId="0" fontId="30" fillId="0" borderId="0">
      <alignment horizontal="left" vertical="top"/>
    </xf>
    <xf numFmtId="0" fontId="29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27" fillId="0" borderId="0">
      <alignment horizontal="center" vertical="top"/>
    </xf>
    <xf numFmtId="0" fontId="28" fillId="0" borderId="0">
      <alignment horizontal="center" vertical="top"/>
    </xf>
    <xf numFmtId="0" fontId="28" fillId="0" borderId="0">
      <alignment horizontal="right" vertical="top"/>
    </xf>
    <xf numFmtId="0" fontId="27" fillId="0" borderId="0">
      <alignment horizontal="center" vertical="top"/>
    </xf>
    <xf numFmtId="0" fontId="27" fillId="0" borderId="0">
      <alignment horizontal="center" vertical="top"/>
    </xf>
    <xf numFmtId="0" fontId="25" fillId="0" borderId="0">
      <alignment horizontal="left" vertical="top"/>
    </xf>
    <xf numFmtId="0" fontId="32" fillId="0" borderId="0">
      <alignment horizontal="center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4" fillId="0" borderId="0">
      <alignment horizontal="right" vertical="top"/>
    </xf>
    <xf numFmtId="0" fontId="31" fillId="0" borderId="0">
      <alignment horizontal="left" vertical="top"/>
    </xf>
    <xf numFmtId="0" fontId="24" fillId="0" borderId="0">
      <alignment horizontal="left" vertical="top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7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>
      <alignment horizontal="left" vertical="top"/>
    </xf>
    <xf numFmtId="0" fontId="29" fillId="0" borderId="0">
      <alignment horizontal="left" vertical="top"/>
    </xf>
  </cellStyleXfs>
  <cellXfs count="72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0" borderId="4" xfId="0" applyFont="1" applyBorder="1"/>
    <xf numFmtId="0" fontId="4" fillId="0" borderId="0" xfId="0" applyFont="1"/>
    <xf numFmtId="3" fontId="5" fillId="0" borderId="5" xfId="0" applyNumberFormat="1" applyFont="1" applyBorder="1"/>
    <xf numFmtId="3" fontId="0" fillId="0" borderId="0" xfId="0" applyNumberFormat="1"/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5" fillId="0" borderId="14" xfId="0" applyNumberFormat="1" applyFont="1" applyBorder="1"/>
    <xf numFmtId="3" fontId="5" fillId="0" borderId="15" xfId="0" applyNumberFormat="1" applyFont="1" applyBorder="1"/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0" fontId="5" fillId="0" borderId="0" xfId="0" applyFont="1"/>
    <xf numFmtId="3" fontId="5" fillId="0" borderId="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0" xfId="0" applyFill="1"/>
    <xf numFmtId="0" fontId="5" fillId="0" borderId="7" xfId="0" applyFont="1" applyBorder="1" applyAlignment="1">
      <alignment horizontal="left" vertical="center"/>
    </xf>
    <xf numFmtId="3" fontId="5" fillId="0" borderId="19" xfId="0" applyNumberFormat="1" applyFont="1" applyBorder="1" applyAlignment="1">
      <alignment horizontal="center"/>
    </xf>
    <xf numFmtId="3" fontId="5" fillId="0" borderId="29" xfId="0" applyNumberFormat="1" applyFont="1" applyBorder="1"/>
    <xf numFmtId="0" fontId="5" fillId="0" borderId="31" xfId="0" applyFont="1" applyBorder="1"/>
    <xf numFmtId="0" fontId="4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19" xfId="0" applyNumberFormat="1" applyFont="1" applyBorder="1"/>
    <xf numFmtId="0" fontId="5" fillId="0" borderId="30" xfId="0" applyFont="1" applyBorder="1"/>
    <xf numFmtId="3" fontId="5" fillId="0" borderId="33" xfId="0" applyNumberFormat="1" applyFont="1" applyBorder="1"/>
    <xf numFmtId="0" fontId="4" fillId="0" borderId="3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7" fillId="0" borderId="30" xfId="55" quotePrefix="1" applyBorder="1" applyAlignment="1">
      <alignment horizontal="center" vertical="top" wrapText="1"/>
    </xf>
    <xf numFmtId="0" fontId="5" fillId="0" borderId="30" xfId="0" applyFont="1" applyBorder="1" applyAlignment="1">
      <alignment horizontal="center"/>
    </xf>
    <xf numFmtId="3" fontId="5" fillId="0" borderId="14" xfId="0" applyNumberFormat="1" applyFont="1" applyFill="1" applyBorder="1"/>
    <xf numFmtId="0" fontId="4" fillId="0" borderId="30" xfId="0" applyFont="1" applyBorder="1" applyAlignment="1">
      <alignment horizontal="center"/>
    </xf>
    <xf numFmtId="3" fontId="5" fillId="0" borderId="30" xfId="0" applyNumberFormat="1" applyFont="1" applyBorder="1" applyAlignment="1">
      <alignment horizontal="right"/>
    </xf>
    <xf numFmtId="0" fontId="5" fillId="0" borderId="30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/>
    </xf>
    <xf numFmtId="0" fontId="5" fillId="0" borderId="35" xfId="0" applyFont="1" applyBorder="1"/>
    <xf numFmtId="0" fontId="4" fillId="0" borderId="36" xfId="0" applyFont="1" applyBorder="1" applyAlignment="1">
      <alignment horizontal="center"/>
    </xf>
    <xf numFmtId="3" fontId="5" fillId="0" borderId="34" xfId="0" applyNumberFormat="1" applyFont="1" applyBorder="1" applyAlignment="1">
      <alignment horizontal="right"/>
    </xf>
    <xf numFmtId="3" fontId="5" fillId="0" borderId="37" xfId="0" applyNumberFormat="1" applyFont="1" applyBorder="1"/>
    <xf numFmtId="0" fontId="4" fillId="0" borderId="0" xfId="0" applyFont="1" applyAlignment="1">
      <alignment wrapText="1"/>
    </xf>
    <xf numFmtId="0" fontId="5" fillId="0" borderId="36" xfId="0" applyFont="1" applyBorder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/>
    <xf numFmtId="0" fontId="34" fillId="0" borderId="34" xfId="0" applyFont="1" applyBorder="1" applyAlignment="1">
      <alignment horizontal="left" vertical="center"/>
    </xf>
    <xf numFmtId="3" fontId="5" fillId="0" borderId="34" xfId="0" applyNumberFormat="1" applyFont="1" applyBorder="1" applyAlignment="1">
      <alignment horizontal="center"/>
    </xf>
    <xf numFmtId="3" fontId="34" fillId="0" borderId="34" xfId="0" applyNumberFormat="1" applyFont="1" applyBorder="1" applyAlignment="1">
      <alignment horizontal="right"/>
    </xf>
    <xf numFmtId="0" fontId="34" fillId="0" borderId="3" xfId="0" applyFont="1" applyBorder="1" applyAlignment="1">
      <alignment horizontal="left" vertical="center"/>
    </xf>
    <xf numFmtId="3" fontId="34" fillId="0" borderId="3" xfId="0" applyNumberFormat="1" applyFont="1" applyBorder="1" applyAlignment="1">
      <alignment horizontal="right"/>
    </xf>
    <xf numFmtId="0" fontId="27" fillId="0" borderId="30" xfId="55" quotePrefix="1" applyBorder="1" applyAlignment="1">
      <alignment horizontal="left" vertical="top"/>
    </xf>
    <xf numFmtId="0" fontId="27" fillId="0" borderId="32" xfId="53" quotePrefix="1" applyBorder="1" applyAlignment="1">
      <alignment vertical="top" wrapText="1"/>
    </xf>
    <xf numFmtId="3" fontId="5" fillId="0" borderId="3" xfId="0" applyNumberFormat="1" applyFont="1" applyBorder="1" applyAlignment="1">
      <alignment horizontal="right"/>
    </xf>
    <xf numFmtId="3" fontId="5" fillId="0" borderId="39" xfId="0" applyNumberFormat="1" applyFont="1" applyBorder="1"/>
  </cellXfs>
  <cellStyles count="113">
    <cellStyle name="20 % – Zvýraznění1" xfId="19" builtinId="30" customBuiltin="1"/>
    <cellStyle name="20 % – Zvýraznění1 2" xfId="91"/>
    <cellStyle name="20 % – Zvýraznění2" xfId="23" builtinId="34" customBuiltin="1"/>
    <cellStyle name="20 % – Zvýraznění2 2" xfId="93"/>
    <cellStyle name="20 % – Zvýraznění3" xfId="27" builtinId="38" customBuiltin="1"/>
    <cellStyle name="20 % – Zvýraznění3 2" xfId="95"/>
    <cellStyle name="20 % – Zvýraznění4" xfId="31" builtinId="42" customBuiltin="1"/>
    <cellStyle name="20 % – Zvýraznění4 2" xfId="97"/>
    <cellStyle name="20 % – Zvýraznění5" xfId="35" builtinId="46" customBuiltin="1"/>
    <cellStyle name="20 % – Zvýraznění5 2" xfId="99"/>
    <cellStyle name="20 % – Zvýraznění6" xfId="39" builtinId="50" customBuiltin="1"/>
    <cellStyle name="20 % – Zvýraznění6 2" xfId="101"/>
    <cellStyle name="40 % – Zvýraznění1" xfId="20" builtinId="31" customBuiltin="1"/>
    <cellStyle name="40 % – Zvýraznění1 2" xfId="92"/>
    <cellStyle name="40 % – Zvýraznění2" xfId="24" builtinId="35" customBuiltin="1"/>
    <cellStyle name="40 % – Zvýraznění2 2" xfId="94"/>
    <cellStyle name="40 % – Zvýraznění3" xfId="28" builtinId="39" customBuiltin="1"/>
    <cellStyle name="40 % – Zvýraznění3 2" xfId="96"/>
    <cellStyle name="40 % – Zvýraznění4" xfId="32" builtinId="43" customBuiltin="1"/>
    <cellStyle name="40 % – Zvýraznění4 2" xfId="98"/>
    <cellStyle name="40 % – Zvýraznění5" xfId="36" builtinId="47" customBuiltin="1"/>
    <cellStyle name="40 % – Zvýraznění5 2" xfId="100"/>
    <cellStyle name="40 % – Zvýraznění6" xfId="40" builtinId="51" customBuiltin="1"/>
    <cellStyle name="40 % – Zvýraznění6 2" xfId="102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y 2" xfId="43"/>
    <cellStyle name="čárky 2 2" xfId="108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2" xfId="42"/>
    <cellStyle name="normální 2 2" xfId="103"/>
    <cellStyle name="normální 3" xfId="106"/>
    <cellStyle name="normální 4" xfId="107"/>
    <cellStyle name="normální 5" xfId="109"/>
    <cellStyle name="normální_List1" xfId="1"/>
    <cellStyle name="Poznámka 2" xfId="44"/>
    <cellStyle name="Poznámka 2 2" xfId="104"/>
    <cellStyle name="procent 2" xfId="45"/>
    <cellStyle name="procent 2 2" xfId="105"/>
    <cellStyle name="procent 3" xfId="110"/>
    <cellStyle name="Propojená buňka" xfId="13" builtinId="24" customBuiltin="1"/>
    <cellStyle name="S0" xfId="50"/>
    <cellStyle name="S1" xfId="46"/>
    <cellStyle name="S10" xfId="59"/>
    <cellStyle name="S11" xfId="56"/>
    <cellStyle name="S12" xfId="57"/>
    <cellStyle name="S13" xfId="58"/>
    <cellStyle name="S14" xfId="60"/>
    <cellStyle name="S15" xfId="61"/>
    <cellStyle name="S16" xfId="62"/>
    <cellStyle name="S17" xfId="63"/>
    <cellStyle name="S18" xfId="65"/>
    <cellStyle name="S19" xfId="66"/>
    <cellStyle name="S2" xfId="49"/>
    <cellStyle name="S20" xfId="68"/>
    <cellStyle name="S21" xfId="69"/>
    <cellStyle name="S22" xfId="70"/>
    <cellStyle name="S23" xfId="71"/>
    <cellStyle name="S24" xfId="67"/>
    <cellStyle name="S25" xfId="72"/>
    <cellStyle name="S26" xfId="73"/>
    <cellStyle name="S27" xfId="74"/>
    <cellStyle name="S28" xfId="75"/>
    <cellStyle name="S29" xfId="76"/>
    <cellStyle name="S3" xfId="48"/>
    <cellStyle name="S30" xfId="77"/>
    <cellStyle name="S31" xfId="78"/>
    <cellStyle name="S32" xfId="79"/>
    <cellStyle name="S33" xfId="80"/>
    <cellStyle name="S34" xfId="81"/>
    <cellStyle name="S35" xfId="83"/>
    <cellStyle name="S36" xfId="82"/>
    <cellStyle name="S37" xfId="85"/>
    <cellStyle name="S38" xfId="84"/>
    <cellStyle name="S39" xfId="86"/>
    <cellStyle name="S4" xfId="47"/>
    <cellStyle name="S40" xfId="87"/>
    <cellStyle name="S41" xfId="88"/>
    <cellStyle name="S41 2" xfId="111"/>
    <cellStyle name="S42" xfId="89"/>
    <cellStyle name="S42 2" xfId="112"/>
    <cellStyle name="S43" xfId="90"/>
    <cellStyle name="S44" xfId="64"/>
    <cellStyle name="S5" xfId="52"/>
    <cellStyle name="S6" xfId="53"/>
    <cellStyle name="S7" xfId="54"/>
    <cellStyle name="S8" xfId="55"/>
    <cellStyle name="S9" xfId="5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22" sqref="J22"/>
    </sheetView>
  </sheetViews>
  <sheetFormatPr defaultRowHeight="12.75"/>
  <cols>
    <col min="1" max="1" width="0.7109375" customWidth="1"/>
    <col min="2" max="2" width="6" customWidth="1"/>
    <col min="3" max="3" width="5.28515625" customWidth="1"/>
    <col min="4" max="4" width="6" customWidth="1"/>
    <col min="5" max="5" width="43" customWidth="1"/>
    <col min="6" max="7" width="10.28515625" customWidth="1"/>
    <col min="8" max="8" width="11.7109375" customWidth="1"/>
    <col min="10" max="10" width="36.42578125" customWidth="1"/>
  </cols>
  <sheetData>
    <row r="1" spans="1:10" ht="15">
      <c r="B1" s="25"/>
      <c r="C1" s="59" t="s">
        <v>29</v>
      </c>
      <c r="D1" s="59"/>
      <c r="E1" s="59"/>
      <c r="F1" s="59"/>
      <c r="G1" s="59"/>
      <c r="H1" s="59"/>
    </row>
    <row r="2" spans="1:10" ht="15.75" thickBot="1">
      <c r="B2" s="25"/>
      <c r="C2" s="58"/>
      <c r="D2" s="58"/>
      <c r="E2" s="58"/>
      <c r="F2" s="58"/>
      <c r="G2" s="58"/>
      <c r="H2" s="58"/>
    </row>
    <row r="3" spans="1:10">
      <c r="B3" s="1"/>
      <c r="C3" s="22"/>
      <c r="D3" s="3"/>
      <c r="E3" s="2"/>
      <c r="F3" s="26" t="s">
        <v>1</v>
      </c>
      <c r="G3" s="27" t="s">
        <v>4</v>
      </c>
      <c r="H3" s="28" t="s">
        <v>6</v>
      </c>
    </row>
    <row r="4" spans="1:10" ht="13.5" thickBot="1">
      <c r="B4" s="11" t="s">
        <v>2</v>
      </c>
      <c r="C4" s="23" t="s">
        <v>0</v>
      </c>
      <c r="D4" s="5" t="s">
        <v>3</v>
      </c>
      <c r="E4" s="6" t="s">
        <v>7</v>
      </c>
      <c r="F4" s="29">
        <v>2017</v>
      </c>
      <c r="G4" s="24"/>
      <c r="H4" s="35" t="s">
        <v>5</v>
      </c>
    </row>
    <row r="5" spans="1:10">
      <c r="B5" s="60"/>
      <c r="C5" s="61"/>
      <c r="D5" s="62" t="s">
        <v>30</v>
      </c>
      <c r="E5" s="63" t="s">
        <v>31</v>
      </c>
      <c r="F5" s="64">
        <v>2500000</v>
      </c>
      <c r="G5" s="65">
        <v>200000</v>
      </c>
      <c r="H5" s="36">
        <f t="shared" ref="H5" si="0">G5+F5</f>
        <v>2700000</v>
      </c>
    </row>
    <row r="6" spans="1:10" ht="13.5" thickBot="1">
      <c r="B6" s="11"/>
      <c r="C6" s="23"/>
      <c r="D6" s="5">
        <v>8115</v>
      </c>
      <c r="E6" s="66" t="s">
        <v>15</v>
      </c>
      <c r="F6" s="29">
        <v>0</v>
      </c>
      <c r="G6" s="67">
        <v>-200000</v>
      </c>
      <c r="H6" s="40">
        <f>(F6+G6)</f>
        <v>-200000</v>
      </c>
      <c r="J6" s="8"/>
    </row>
    <row r="7" spans="1:10">
      <c r="A7" s="33"/>
      <c r="B7" s="25"/>
      <c r="C7" s="25"/>
      <c r="D7" s="25"/>
      <c r="E7" s="25"/>
      <c r="F7" s="25"/>
      <c r="G7" s="30"/>
      <c r="H7" s="25"/>
      <c r="J7" s="8"/>
    </row>
    <row r="8" spans="1:10">
      <c r="G8" s="10">
        <f>SUM(G5:G6)</f>
        <v>0</v>
      </c>
      <c r="J8" s="8"/>
    </row>
    <row r="9" spans="1:10" ht="13.5" thickBot="1">
      <c r="B9" s="25"/>
      <c r="C9" s="25"/>
      <c r="D9" s="25"/>
      <c r="E9" s="25"/>
      <c r="F9" s="25"/>
      <c r="G9" s="25"/>
      <c r="H9" s="25"/>
      <c r="J9" s="8"/>
    </row>
    <row r="10" spans="1:10">
      <c r="B10" s="17"/>
      <c r="C10" s="18"/>
      <c r="D10" s="19"/>
      <c r="E10" s="18"/>
      <c r="F10" s="31" t="s">
        <v>1</v>
      </c>
      <c r="G10" s="32" t="s">
        <v>4</v>
      </c>
      <c r="H10" s="28" t="s">
        <v>6</v>
      </c>
      <c r="J10" s="8"/>
    </row>
    <row r="11" spans="1:10" ht="13.5" thickBot="1">
      <c r="B11" s="16" t="s">
        <v>2</v>
      </c>
      <c r="C11" s="4" t="s">
        <v>0</v>
      </c>
      <c r="D11" s="5" t="s">
        <v>3</v>
      </c>
      <c r="E11" s="6" t="s">
        <v>8</v>
      </c>
      <c r="F11" s="29">
        <v>2017</v>
      </c>
      <c r="G11" s="24"/>
      <c r="H11" s="35" t="s">
        <v>5</v>
      </c>
      <c r="J11" s="8"/>
    </row>
    <row r="12" spans="1:10">
      <c r="B12" s="52"/>
      <c r="C12" s="53" t="s">
        <v>42</v>
      </c>
      <c r="D12" s="38">
        <v>5169</v>
      </c>
      <c r="E12" s="34" t="s">
        <v>21</v>
      </c>
      <c r="F12" s="54">
        <v>7900</v>
      </c>
      <c r="G12" s="55">
        <v>10368</v>
      </c>
      <c r="H12" s="42">
        <f>SUM(F12:G12)</f>
        <v>18268</v>
      </c>
    </row>
    <row r="13" spans="1:10">
      <c r="B13" s="7"/>
      <c r="C13" s="43" t="s">
        <v>32</v>
      </c>
      <c r="D13" s="43" t="s">
        <v>20</v>
      </c>
      <c r="E13" s="50" t="s">
        <v>21</v>
      </c>
      <c r="F13" s="49">
        <v>60000</v>
      </c>
      <c r="G13" s="20">
        <v>20000</v>
      </c>
      <c r="H13" s="9">
        <f>SUM(F13:G13)</f>
        <v>80000</v>
      </c>
    </row>
    <row r="14" spans="1:10">
      <c r="B14" s="52"/>
      <c r="C14" s="53" t="s">
        <v>32</v>
      </c>
      <c r="D14" s="48">
        <v>6371</v>
      </c>
      <c r="E14" s="34" t="s">
        <v>9</v>
      </c>
      <c r="F14" s="54">
        <v>600000</v>
      </c>
      <c r="G14" s="55">
        <f>-G13-G12</f>
        <v>-30368</v>
      </c>
      <c r="H14" s="36">
        <f>SUM(F14:G14)</f>
        <v>569632</v>
      </c>
    </row>
    <row r="15" spans="1:10">
      <c r="B15" s="7"/>
      <c r="C15" s="48" t="s">
        <v>16</v>
      </c>
      <c r="D15" s="48">
        <v>5139</v>
      </c>
      <c r="E15" s="50" t="s">
        <v>24</v>
      </c>
      <c r="F15" s="51">
        <v>3977</v>
      </c>
      <c r="G15" s="20">
        <v>6000</v>
      </c>
      <c r="H15" s="36">
        <f t="shared" ref="H15:H32" si="1">SUM(F15:G15)</f>
        <v>9977</v>
      </c>
    </row>
    <row r="16" spans="1:10">
      <c r="B16" s="15"/>
      <c r="C16" s="68" t="s">
        <v>16</v>
      </c>
      <c r="D16" s="45" t="s">
        <v>43</v>
      </c>
      <c r="E16" s="69" t="s">
        <v>44</v>
      </c>
      <c r="F16" s="51">
        <v>648500</v>
      </c>
      <c r="G16" s="21">
        <v>10000</v>
      </c>
      <c r="H16" s="36">
        <f t="shared" si="1"/>
        <v>658500</v>
      </c>
    </row>
    <row r="17" spans="1:10">
      <c r="B17" s="15"/>
      <c r="C17" s="44" t="s">
        <v>16</v>
      </c>
      <c r="D17" s="44" t="s">
        <v>17</v>
      </c>
      <c r="E17" s="12" t="s">
        <v>18</v>
      </c>
      <c r="F17" s="51">
        <v>73963</v>
      </c>
      <c r="G17" s="21">
        <v>-16000</v>
      </c>
      <c r="H17" s="36">
        <f>SUM(F17:G17)</f>
        <v>57963</v>
      </c>
    </row>
    <row r="18" spans="1:10">
      <c r="A18" s="33"/>
      <c r="B18" s="15"/>
      <c r="C18" s="44" t="s">
        <v>10</v>
      </c>
      <c r="D18" s="44">
        <v>6123</v>
      </c>
      <c r="E18" s="12" t="s">
        <v>41</v>
      </c>
      <c r="F18" s="51">
        <v>500000</v>
      </c>
      <c r="G18" s="21">
        <v>125000</v>
      </c>
      <c r="H18" s="36">
        <f t="shared" si="1"/>
        <v>625000</v>
      </c>
      <c r="J18" s="8"/>
    </row>
    <row r="19" spans="1:10">
      <c r="A19" s="33"/>
      <c r="B19" s="15"/>
      <c r="C19" s="44" t="s">
        <v>10</v>
      </c>
      <c r="D19" s="44">
        <v>5163</v>
      </c>
      <c r="E19" s="12" t="s">
        <v>45</v>
      </c>
      <c r="F19" s="51">
        <v>0</v>
      </c>
      <c r="G19" s="21">
        <v>2000</v>
      </c>
      <c r="H19" s="36">
        <f t="shared" si="1"/>
        <v>2000</v>
      </c>
      <c r="J19" s="8"/>
    </row>
    <row r="20" spans="1:10">
      <c r="B20" s="15"/>
      <c r="C20" s="44" t="s">
        <v>10</v>
      </c>
      <c r="D20" s="44">
        <v>5169</v>
      </c>
      <c r="E20" s="12" t="s">
        <v>21</v>
      </c>
      <c r="F20" s="51">
        <v>0</v>
      </c>
      <c r="G20" s="21">
        <v>2000</v>
      </c>
      <c r="H20" s="36">
        <f t="shared" si="1"/>
        <v>2000</v>
      </c>
      <c r="J20" s="56"/>
    </row>
    <row r="21" spans="1:10">
      <c r="B21" s="15"/>
      <c r="C21" s="38" t="s">
        <v>10</v>
      </c>
      <c r="D21" s="38" t="s">
        <v>11</v>
      </c>
      <c r="E21" s="34" t="s">
        <v>12</v>
      </c>
      <c r="F21" s="51">
        <v>1877442</v>
      </c>
      <c r="G21" s="21">
        <v>-129000</v>
      </c>
      <c r="H21" s="36">
        <f t="shared" si="1"/>
        <v>1748442</v>
      </c>
      <c r="J21" s="8"/>
    </row>
    <row r="22" spans="1:10">
      <c r="B22" s="7"/>
      <c r="C22" s="46">
        <v>3722</v>
      </c>
      <c r="D22" s="46">
        <v>5139</v>
      </c>
      <c r="E22" s="41" t="s">
        <v>24</v>
      </c>
      <c r="F22" s="49">
        <v>0</v>
      </c>
      <c r="G22" s="47">
        <v>1120</v>
      </c>
      <c r="H22" s="36">
        <f>SUM(F22:G22)</f>
        <v>1120</v>
      </c>
      <c r="J22" s="8"/>
    </row>
    <row r="23" spans="1:10">
      <c r="B23" s="15"/>
      <c r="C23" s="44" t="s">
        <v>33</v>
      </c>
      <c r="D23" s="44" t="s">
        <v>34</v>
      </c>
      <c r="E23" s="12" t="s">
        <v>35</v>
      </c>
      <c r="F23" s="51">
        <v>15500</v>
      </c>
      <c r="G23" s="21">
        <v>-1120</v>
      </c>
      <c r="H23" s="36">
        <f t="shared" si="1"/>
        <v>14380</v>
      </c>
      <c r="J23" s="8"/>
    </row>
    <row r="24" spans="1:10">
      <c r="B24" s="15"/>
      <c r="C24" s="44" t="s">
        <v>19</v>
      </c>
      <c r="D24" s="44" t="s">
        <v>23</v>
      </c>
      <c r="E24" s="12" t="s">
        <v>24</v>
      </c>
      <c r="F24" s="51">
        <v>10000</v>
      </c>
      <c r="G24" s="21">
        <v>-3000</v>
      </c>
      <c r="H24" s="36">
        <f t="shared" si="1"/>
        <v>7000</v>
      </c>
      <c r="J24" s="8"/>
    </row>
    <row r="25" spans="1:10">
      <c r="B25" s="15"/>
      <c r="C25" s="44" t="s">
        <v>19</v>
      </c>
      <c r="D25" s="44" t="s">
        <v>26</v>
      </c>
      <c r="E25" s="12" t="s">
        <v>27</v>
      </c>
      <c r="F25" s="51">
        <v>2000</v>
      </c>
      <c r="G25" s="21">
        <v>3000</v>
      </c>
      <c r="H25" s="36">
        <f t="shared" si="1"/>
        <v>5000</v>
      </c>
      <c r="J25" s="8"/>
    </row>
    <row r="26" spans="1:10">
      <c r="B26" s="15"/>
      <c r="C26" s="46">
        <v>5512</v>
      </c>
      <c r="D26" s="44">
        <v>5137</v>
      </c>
      <c r="E26" s="41" t="s">
        <v>18</v>
      </c>
      <c r="F26" s="51">
        <v>0</v>
      </c>
      <c r="G26" s="47">
        <v>5124</v>
      </c>
      <c r="H26" s="36">
        <f t="shared" si="1"/>
        <v>5124</v>
      </c>
      <c r="J26" s="8"/>
    </row>
    <row r="27" spans="1:10">
      <c r="B27" s="15"/>
      <c r="C27" s="44" t="s">
        <v>28</v>
      </c>
      <c r="D27" s="44" t="s">
        <v>36</v>
      </c>
      <c r="E27" s="37" t="s">
        <v>37</v>
      </c>
      <c r="F27" s="51">
        <v>50000</v>
      </c>
      <c r="G27" s="21">
        <v>-5124</v>
      </c>
      <c r="H27" s="36">
        <f t="shared" si="1"/>
        <v>44876</v>
      </c>
      <c r="J27" s="8"/>
    </row>
    <row r="28" spans="1:10">
      <c r="B28" s="15"/>
      <c r="C28" s="44" t="s">
        <v>22</v>
      </c>
      <c r="D28" s="44" t="s">
        <v>39</v>
      </c>
      <c r="E28" s="57" t="s">
        <v>40</v>
      </c>
      <c r="F28" s="51">
        <v>8000</v>
      </c>
      <c r="G28" s="21">
        <v>2000</v>
      </c>
      <c r="H28" s="36">
        <f t="shared" si="1"/>
        <v>10000</v>
      </c>
      <c r="J28" s="8"/>
    </row>
    <row r="29" spans="1:10">
      <c r="B29" s="15"/>
      <c r="C29" s="44" t="s">
        <v>22</v>
      </c>
      <c r="D29" s="44" t="s">
        <v>20</v>
      </c>
      <c r="E29" s="12" t="s">
        <v>21</v>
      </c>
      <c r="F29" s="51">
        <v>60000</v>
      </c>
      <c r="G29" s="21">
        <v>10000</v>
      </c>
      <c r="H29" s="36">
        <f t="shared" si="1"/>
        <v>70000</v>
      </c>
      <c r="J29" s="8"/>
    </row>
    <row r="30" spans="1:10">
      <c r="B30" s="15"/>
      <c r="C30" s="44" t="s">
        <v>22</v>
      </c>
      <c r="D30" s="44" t="s">
        <v>38</v>
      </c>
      <c r="E30" s="12" t="s">
        <v>14</v>
      </c>
      <c r="F30" s="51">
        <v>76268</v>
      </c>
      <c r="G30" s="21">
        <v>18000</v>
      </c>
      <c r="H30" s="36">
        <f t="shared" si="1"/>
        <v>94268</v>
      </c>
      <c r="J30" s="8"/>
    </row>
    <row r="31" spans="1:10">
      <c r="B31" s="15"/>
      <c r="C31" s="44" t="s">
        <v>22</v>
      </c>
      <c r="D31" s="44" t="s">
        <v>23</v>
      </c>
      <c r="E31" s="12" t="s">
        <v>24</v>
      </c>
      <c r="F31" s="51">
        <v>90000</v>
      </c>
      <c r="G31" s="21">
        <v>-15000</v>
      </c>
      <c r="H31" s="36">
        <f t="shared" si="1"/>
        <v>75000</v>
      </c>
      <c r="J31" s="8"/>
    </row>
    <row r="32" spans="1:10" ht="13.5" thickBot="1">
      <c r="B32" s="13"/>
      <c r="C32" s="39" t="s">
        <v>22</v>
      </c>
      <c r="D32" s="39" t="s">
        <v>25</v>
      </c>
      <c r="E32" s="14" t="s">
        <v>13</v>
      </c>
      <c r="F32" s="70">
        <v>80000</v>
      </c>
      <c r="G32" s="71">
        <v>-15000</v>
      </c>
      <c r="H32" s="40">
        <f t="shared" si="1"/>
        <v>65000</v>
      </c>
      <c r="J32" s="8"/>
    </row>
    <row r="33" spans="3:10">
      <c r="C33" s="8"/>
      <c r="D33" s="25"/>
      <c r="E33" s="25"/>
      <c r="F33" s="8"/>
      <c r="J33" s="8"/>
    </row>
    <row r="34" spans="3:10">
      <c r="G34" s="10">
        <f>SUM(G12:G33)</f>
        <v>0</v>
      </c>
    </row>
  </sheetData>
  <mergeCells count="1">
    <mergeCell ref="C1:H1"/>
  </mergeCells>
  <pageMargins left="0.70866141732283472" right="0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AStejny</cp:lastModifiedBy>
  <cp:lastPrinted>2017-10-17T08:31:52Z</cp:lastPrinted>
  <dcterms:created xsi:type="dcterms:W3CDTF">2006-02-13T08:54:39Z</dcterms:created>
  <dcterms:modified xsi:type="dcterms:W3CDTF">2017-10-17T11:25:53Z</dcterms:modified>
</cp:coreProperties>
</file>